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4795" windowHeight="10305"/>
  </bookViews>
  <sheets>
    <sheet name="총괄표(전체)" sheetId="1" r:id="rId1"/>
  </sheets>
  <definedNames>
    <definedName name="_xlnm._FilterDatabase" localSheetId="0" hidden="1">'총괄표(전체)'!$A$5:$O$67</definedName>
    <definedName name="_Order1">255</definedName>
    <definedName name="_Order2">255</definedName>
    <definedName name="_xlnm.Print_Area" localSheetId="0">'총괄표(전체)'!$A$1:$M$77</definedName>
    <definedName name="_xlnm.Print_Titles" localSheetId="0">'총괄표(전체)'!$4:$5</definedName>
  </definedNames>
  <calcPr calcId="144525"/>
</workbook>
</file>

<file path=xl/calcChain.xml><?xml version="1.0" encoding="utf-8"?>
<calcChain xmlns="http://schemas.openxmlformats.org/spreadsheetml/2006/main">
  <c r="N74" i="1" l="1"/>
  <c r="O74" i="1" s="1"/>
  <c r="N71" i="1"/>
  <c r="O71" i="1" s="1"/>
  <c r="N44" i="1"/>
  <c r="N43" i="1"/>
  <c r="N42" i="1"/>
  <c r="N40" i="1"/>
  <c r="N39" i="1"/>
  <c r="N36" i="1"/>
  <c r="N35" i="1"/>
  <c r="N33" i="1"/>
  <c r="N31" i="1"/>
  <c r="N27" i="1"/>
  <c r="N25" i="1"/>
  <c r="N24" i="1"/>
  <c r="N17" i="1"/>
  <c r="O17" i="1" s="1"/>
  <c r="N14" i="1"/>
  <c r="O14" i="1" s="1"/>
  <c r="N10" i="1"/>
  <c r="O10" i="1" s="1"/>
  <c r="N7" i="1"/>
  <c r="O7" i="1" s="1"/>
  <c r="N6" i="1"/>
  <c r="N13" i="1" l="1"/>
  <c r="O13" i="1" s="1"/>
  <c r="N22" i="1"/>
  <c r="O33" i="1"/>
  <c r="N34" i="1"/>
  <c r="O34" i="1" s="1"/>
  <c r="O44" i="1"/>
  <c r="N46" i="1"/>
  <c r="O46" i="1" s="1"/>
  <c r="N30" i="1"/>
  <c r="O30" i="1" s="1"/>
  <c r="N37" i="1"/>
  <c r="O37" i="1" s="1"/>
  <c r="O36" i="1"/>
  <c r="N41" i="1"/>
  <c r="O41" i="1" s="1"/>
  <c r="N32" i="1"/>
  <c r="O32" i="1" s="1"/>
  <c r="O6" i="1"/>
  <c r="N20" i="1"/>
  <c r="N23" i="1"/>
  <c r="O23" i="1" s="1"/>
  <c r="N26" i="1"/>
  <c r="O43" i="1"/>
  <c r="N38" i="1"/>
  <c r="O24" i="1"/>
  <c r="N28" i="1"/>
  <c r="O28" i="1" s="1"/>
  <c r="O35" i="1"/>
  <c r="O39" i="1"/>
  <c r="O40" i="1"/>
  <c r="N45" i="1"/>
  <c r="O45" i="1" s="1"/>
  <c r="N21" i="1"/>
  <c r="O21" i="1" s="1"/>
  <c r="O25" i="1"/>
  <c r="O31" i="1"/>
  <c r="O42" i="1"/>
  <c r="O22" i="1"/>
  <c r="O27" i="1"/>
  <c r="O38" i="1" l="1"/>
  <c r="N29" i="1"/>
  <c r="O26" i="1"/>
  <c r="O20" i="1"/>
  <c r="O29" i="1" l="1"/>
</calcChain>
</file>

<file path=xl/sharedStrings.xml><?xml version="1.0" encoding="utf-8"?>
<sst xmlns="http://schemas.openxmlformats.org/spreadsheetml/2006/main" count="125" uniqueCount="67">
  <si>
    <t xml:space="preserve"> 공종별 표준시장단가 지수 현황(총괄) </t>
    <phoneticPr fontId="4" type="noConversion"/>
  </si>
  <si>
    <t>(2018.09.10 기준)</t>
    <phoneticPr fontId="4" type="noConversion"/>
  </si>
  <si>
    <t>[토목, 건축, 기계]</t>
    <phoneticPr fontId="4" type="noConversion"/>
  </si>
  <si>
    <t>기준
시점</t>
    <phoneticPr fontId="4" type="noConversion"/>
  </si>
  <si>
    <t>공종</t>
    <phoneticPr fontId="4" type="noConversion"/>
  </si>
  <si>
    <t>기준시점
(입찰일 또는 직전조정기준일)</t>
    <phoneticPr fontId="4" type="noConversion"/>
  </si>
  <si>
    <t>비교시점
(물가변동 시점)</t>
    <phoneticPr fontId="4" type="noConversion"/>
  </si>
  <si>
    <t>변동률
(%)</t>
    <phoneticPr fontId="4" type="noConversion"/>
  </si>
  <si>
    <t>기준일</t>
    <phoneticPr fontId="4" type="noConversion"/>
  </si>
  <si>
    <t>전체
품목수</t>
    <phoneticPr fontId="4" type="noConversion"/>
  </si>
  <si>
    <t>품목수</t>
    <phoneticPr fontId="4" type="noConversion"/>
  </si>
  <si>
    <t>총금액</t>
    <phoneticPr fontId="4" type="noConversion"/>
  </si>
  <si>
    <t>평균
금액</t>
    <phoneticPr fontId="4" type="noConversion"/>
  </si>
  <si>
    <t>건축(합산)</t>
    <phoneticPr fontId="4" type="noConversion"/>
  </si>
  <si>
    <t>기계1</t>
    <phoneticPr fontId="4" type="noConversion"/>
  </si>
  <si>
    <t>기계2</t>
    <phoneticPr fontId="4" type="noConversion"/>
  </si>
  <si>
    <t>건축(합산)</t>
    <phoneticPr fontId="4" type="noConversion"/>
  </si>
  <si>
    <t>토목</t>
    <phoneticPr fontId="4" type="noConversion"/>
  </si>
  <si>
    <t>기계(합산)</t>
    <phoneticPr fontId="4" type="noConversion"/>
  </si>
  <si>
    <t>토목</t>
    <phoneticPr fontId="4" type="noConversion"/>
  </si>
  <si>
    <t>건축1</t>
    <phoneticPr fontId="4" type="noConversion"/>
  </si>
  <si>
    <t>건축2</t>
    <phoneticPr fontId="4" type="noConversion"/>
  </si>
  <si>
    <t>건축1</t>
    <phoneticPr fontId="4" type="noConversion"/>
  </si>
  <si>
    <t>건축2</t>
    <phoneticPr fontId="4" type="noConversion"/>
  </si>
  <si>
    <t>기계1</t>
    <phoneticPr fontId="4" type="noConversion"/>
  </si>
  <si>
    <t>기계2</t>
    <phoneticPr fontId="4" type="noConversion"/>
  </si>
  <si>
    <t>건축</t>
    <phoneticPr fontId="4" type="noConversion"/>
  </si>
  <si>
    <t>기계</t>
    <phoneticPr fontId="4" type="noConversion"/>
  </si>
  <si>
    <t>기계</t>
    <phoneticPr fontId="4" type="noConversion"/>
  </si>
  <si>
    <t>건축</t>
    <phoneticPr fontId="4" type="noConversion"/>
  </si>
  <si>
    <t>기계</t>
    <phoneticPr fontId="4" type="noConversion"/>
  </si>
  <si>
    <t>토목</t>
    <phoneticPr fontId="4" type="noConversion"/>
  </si>
  <si>
    <t>토목</t>
    <phoneticPr fontId="4" type="noConversion"/>
  </si>
  <si>
    <t>기계</t>
    <phoneticPr fontId="4" type="noConversion"/>
  </si>
  <si>
    <t>토목</t>
    <phoneticPr fontId="4" type="noConversion"/>
  </si>
  <si>
    <t>건축</t>
    <phoneticPr fontId="4" type="noConversion"/>
  </si>
  <si>
    <t>기계</t>
    <phoneticPr fontId="4" type="noConversion"/>
  </si>
  <si>
    <t>토목</t>
    <phoneticPr fontId="4" type="noConversion"/>
  </si>
  <si>
    <t>기계</t>
    <phoneticPr fontId="4" type="noConversion"/>
  </si>
  <si>
    <t>건축</t>
    <phoneticPr fontId="4" type="noConversion"/>
  </si>
  <si>
    <t>기준
시점</t>
    <phoneticPr fontId="4" type="noConversion"/>
  </si>
  <si>
    <t>공종</t>
    <phoneticPr fontId="4" type="noConversion"/>
  </si>
  <si>
    <t>기준시점
(입찰일 또는 직전조정기준일)</t>
    <phoneticPr fontId="4" type="noConversion"/>
  </si>
  <si>
    <t>비교시점
(물가변동 시점)</t>
    <phoneticPr fontId="4" type="noConversion"/>
  </si>
  <si>
    <t>변동율
(%)</t>
    <phoneticPr fontId="4" type="noConversion"/>
  </si>
  <si>
    <t>기준일</t>
    <phoneticPr fontId="4" type="noConversion"/>
  </si>
  <si>
    <t>전체
품목수</t>
    <phoneticPr fontId="4" type="noConversion"/>
  </si>
  <si>
    <t>품목수</t>
    <phoneticPr fontId="4" type="noConversion"/>
  </si>
  <si>
    <t>총금액</t>
    <phoneticPr fontId="4" type="noConversion"/>
  </si>
  <si>
    <t>평균
금액</t>
    <phoneticPr fontId="4" type="noConversion"/>
  </si>
  <si>
    <t>전기1</t>
  </si>
  <si>
    <t>전기2</t>
  </si>
  <si>
    <t>전기(합산)</t>
  </si>
  <si>
    <t>'14 하반기</t>
    <phoneticPr fontId="4" type="noConversion"/>
  </si>
  <si>
    <t>'17 상반기</t>
    <phoneticPr fontId="4" type="noConversion"/>
  </si>
  <si>
    <t>전기</t>
  </si>
  <si>
    <t>'17 하반기</t>
    <phoneticPr fontId="4" type="noConversion"/>
  </si>
  <si>
    <t>'18 상반기</t>
    <phoneticPr fontId="4" type="noConversion"/>
  </si>
  <si>
    <t>'14 하반기</t>
  </si>
  <si>
    <t>'15 상반기</t>
  </si>
  <si>
    <t>'15 하반기</t>
  </si>
  <si>
    <t>'16 상반기</t>
  </si>
  <si>
    <t>'16 하반기</t>
  </si>
  <si>
    <t>'17 상반기</t>
  </si>
  <si>
    <t>'17 하반기</t>
  </si>
  <si>
    <t>'18 상반기</t>
  </si>
  <si>
    <t>'18 하반기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</si>
</sst>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yy/mm/dd"/>
    <numFmt numFmtId="177" formatCode="#,##0_);[Red]\(#,##0\)"/>
    <numFmt numFmtId="178" formatCode="#,##0_ "/>
  </numFmts>
  <fonts count="1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6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rgb="FF00B0F0"/>
      <name val="맑은 고딕"/>
      <family val="3"/>
      <charset val="129"/>
      <scheme val="minor"/>
    </font>
    <font>
      <sz val="10"/>
      <color theme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휴먼편지체"/>
      <family val="2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10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41" fontId="8" fillId="2" borderId="3" xfId="0" applyNumberFormat="1" applyFont="1" applyFill="1" applyBorder="1" applyAlignment="1">
      <alignment horizontal="center" vertical="center" wrapText="1"/>
    </xf>
    <xf numFmtId="41" fontId="8" fillId="2" borderId="4" xfId="0" applyNumberFormat="1" applyFont="1" applyFill="1" applyBorder="1" applyAlignment="1">
      <alignment horizontal="center" vertical="center" wrapText="1"/>
    </xf>
    <xf numFmtId="41" fontId="8" fillId="2" borderId="2" xfId="0" applyNumberFormat="1" applyFont="1" applyFill="1" applyBorder="1" applyAlignment="1">
      <alignment horizontal="center" vertical="center" wrapText="1"/>
    </xf>
    <xf numFmtId="31" fontId="8" fillId="2" borderId="3" xfId="0" applyNumberFormat="1" applyFont="1" applyFill="1" applyBorder="1" applyAlignment="1">
      <alignment horizontal="center" vertical="center" wrapText="1"/>
    </xf>
    <xf numFmtId="31" fontId="8" fillId="2" borderId="4" xfId="0" applyNumberFormat="1" applyFont="1" applyFill="1" applyBorder="1" applyAlignment="1">
      <alignment horizontal="center" vertical="center" wrapText="1"/>
    </xf>
    <xf numFmtId="31" fontId="8" fillId="2" borderId="2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176" fontId="8" fillId="2" borderId="7" xfId="0" applyNumberFormat="1" applyFont="1" applyFill="1" applyBorder="1" applyAlignment="1">
      <alignment horizontal="center" vertical="center"/>
    </xf>
    <xf numFmtId="41" fontId="9" fillId="2" borderId="8" xfId="0" applyNumberFormat="1" applyFont="1" applyFill="1" applyBorder="1" applyAlignment="1">
      <alignment horizontal="center" vertical="center" wrapText="1"/>
    </xf>
    <xf numFmtId="41" fontId="8" fillId="2" borderId="8" xfId="0" applyNumberFormat="1" applyFont="1" applyFill="1" applyBorder="1" applyAlignment="1">
      <alignment horizontal="center" vertical="center"/>
    </xf>
    <xf numFmtId="41" fontId="8" fillId="2" borderId="8" xfId="0" applyNumberFormat="1" applyFont="1" applyFill="1" applyBorder="1" applyAlignment="1">
      <alignment horizontal="center" vertical="center" wrapText="1"/>
    </xf>
    <xf numFmtId="176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177" fontId="5" fillId="0" borderId="10" xfId="0" applyNumberFormat="1" applyFont="1" applyFill="1" applyBorder="1" applyAlignment="1">
      <alignment vertical="center" shrinkToFit="1"/>
    </xf>
    <xf numFmtId="177" fontId="5" fillId="3" borderId="10" xfId="0" applyNumberFormat="1" applyFont="1" applyFill="1" applyBorder="1" applyAlignment="1">
      <alignment vertical="center" shrinkToFit="1"/>
    </xf>
    <xf numFmtId="10" fontId="5" fillId="0" borderId="0" xfId="0" applyNumberFormat="1" applyFont="1">
      <alignment vertical="center"/>
    </xf>
    <xf numFmtId="0" fontId="5" fillId="0" borderId="11" xfId="0" quotePrefix="1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/>
    </xf>
    <xf numFmtId="176" fontId="10" fillId="0" borderId="13" xfId="0" applyNumberFormat="1" applyFont="1" applyFill="1" applyBorder="1" applyAlignment="1">
      <alignment horizontal="center" vertical="center" shrinkToFit="1"/>
    </xf>
    <xf numFmtId="177" fontId="10" fillId="0" borderId="13" xfId="0" applyNumberFormat="1" applyFont="1" applyFill="1" applyBorder="1" applyAlignment="1">
      <alignment vertical="center" shrinkToFit="1"/>
    </xf>
    <xf numFmtId="177" fontId="10" fillId="3" borderId="13" xfId="0" applyNumberFormat="1" applyFont="1" applyFill="1" applyBorder="1" applyAlignment="1">
      <alignment vertical="center" shrinkToFit="1"/>
    </xf>
    <xf numFmtId="10" fontId="10" fillId="0" borderId="13" xfId="0" applyNumberFormat="1" applyFont="1" applyFill="1" applyBorder="1" applyAlignment="1">
      <alignment vertical="center" shrinkToFit="1"/>
    </xf>
    <xf numFmtId="177" fontId="11" fillId="0" borderId="13" xfId="0" applyNumberFormat="1" applyFont="1" applyFill="1" applyBorder="1" applyAlignment="1">
      <alignment vertical="center" shrinkToFit="1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176" fontId="5" fillId="0" borderId="13" xfId="0" applyNumberFormat="1" applyFont="1" applyFill="1" applyBorder="1" applyAlignment="1">
      <alignment horizontal="center" vertical="center" shrinkToFit="1"/>
    </xf>
    <xf numFmtId="177" fontId="5" fillId="0" borderId="13" xfId="0" applyNumberFormat="1" applyFont="1" applyFill="1" applyBorder="1" applyAlignment="1">
      <alignment vertical="center" shrinkToFit="1"/>
    </xf>
    <xf numFmtId="177" fontId="5" fillId="3" borderId="13" xfId="0" applyNumberFormat="1" applyFont="1" applyFill="1" applyBorder="1" applyAlignment="1">
      <alignment vertical="center" shrinkToFit="1"/>
    </xf>
    <xf numFmtId="10" fontId="5" fillId="0" borderId="13" xfId="0" applyNumberFormat="1" applyFont="1" applyFill="1" applyBorder="1" applyAlignment="1">
      <alignment vertical="center" shrinkToFit="1"/>
    </xf>
    <xf numFmtId="10" fontId="5" fillId="0" borderId="16" xfId="0" applyNumberFormat="1" applyFont="1" applyBorder="1">
      <alignment vertical="center"/>
    </xf>
    <xf numFmtId="0" fontId="5" fillId="0" borderId="17" xfId="0" quotePrefix="1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/>
    </xf>
    <xf numFmtId="176" fontId="5" fillId="0" borderId="18" xfId="0" applyNumberFormat="1" applyFont="1" applyFill="1" applyBorder="1" applyAlignment="1">
      <alignment horizontal="center" vertical="center" shrinkToFit="1"/>
    </xf>
    <xf numFmtId="177" fontId="5" fillId="0" borderId="11" xfId="0" applyNumberFormat="1" applyFont="1" applyFill="1" applyBorder="1" applyAlignment="1">
      <alignment vertical="center" shrinkToFit="1"/>
    </xf>
    <xf numFmtId="177" fontId="5" fillId="3" borderId="15" xfId="0" applyNumberFormat="1" applyFont="1" applyFill="1" applyBorder="1" applyAlignment="1">
      <alignment vertical="center" shrinkToFit="1"/>
    </xf>
    <xf numFmtId="176" fontId="5" fillId="0" borderId="11" xfId="0" applyNumberFormat="1" applyFont="1" applyFill="1" applyBorder="1" applyAlignment="1">
      <alignment horizontal="center" vertical="center" shrinkToFit="1"/>
    </xf>
    <xf numFmtId="10" fontId="5" fillId="0" borderId="11" xfId="0" applyNumberFormat="1" applyFont="1" applyFill="1" applyBorder="1" applyAlignment="1">
      <alignment vertical="center" shrinkToFit="1"/>
    </xf>
    <xf numFmtId="176" fontId="5" fillId="0" borderId="10" xfId="0" applyNumberFormat="1" applyFont="1" applyFill="1" applyBorder="1" applyAlignment="1">
      <alignment horizontal="center" vertical="center" shrinkToFit="1"/>
    </xf>
    <xf numFmtId="0" fontId="5" fillId="0" borderId="1" xfId="0" quotePrefix="1" applyFont="1" applyFill="1" applyBorder="1" applyAlignment="1">
      <alignment horizontal="center" vertical="center" shrinkToFit="1"/>
    </xf>
    <xf numFmtId="10" fontId="5" fillId="0" borderId="10" xfId="0" applyNumberFormat="1" applyFont="1" applyFill="1" applyBorder="1" applyAlignment="1">
      <alignment vertical="center" shrinkToFit="1"/>
    </xf>
    <xf numFmtId="176" fontId="5" fillId="0" borderId="9" xfId="0" applyNumberFormat="1" applyFont="1" applyFill="1" applyBorder="1" applyAlignment="1">
      <alignment horizontal="center" vertical="center" shrinkToFit="1"/>
    </xf>
    <xf numFmtId="177" fontId="5" fillId="3" borderId="14" xfId="0" applyNumberFormat="1" applyFont="1" applyFill="1" applyBorder="1" applyAlignment="1">
      <alignment vertical="center" shrinkToFit="1"/>
    </xf>
    <xf numFmtId="0" fontId="5" fillId="0" borderId="19" xfId="0" applyFont="1" applyFill="1" applyBorder="1" applyAlignment="1">
      <alignment horizontal="center" vertical="center"/>
    </xf>
    <xf numFmtId="176" fontId="5" fillId="0" borderId="17" xfId="0" applyNumberFormat="1" applyFont="1" applyFill="1" applyBorder="1" applyAlignment="1">
      <alignment horizontal="center" vertical="center" shrinkToFit="1"/>
    </xf>
    <xf numFmtId="177" fontId="5" fillId="0" borderId="17" xfId="0" applyNumberFormat="1" applyFont="1" applyFill="1" applyBorder="1" applyAlignment="1">
      <alignment vertical="center" shrinkToFit="1"/>
    </xf>
    <xf numFmtId="177" fontId="5" fillId="3" borderId="17" xfId="0" applyNumberFormat="1" applyFont="1" applyFill="1" applyBorder="1" applyAlignment="1">
      <alignment vertical="center" shrinkToFit="1"/>
    </xf>
    <xf numFmtId="176" fontId="5" fillId="0" borderId="19" xfId="0" applyNumberFormat="1" applyFont="1" applyFill="1" applyBorder="1" applyAlignment="1">
      <alignment horizontal="center" vertical="center" shrinkToFit="1"/>
    </xf>
    <xf numFmtId="10" fontId="5" fillId="0" borderId="19" xfId="0" applyNumberFormat="1" applyFont="1" applyFill="1" applyBorder="1" applyAlignment="1">
      <alignment vertical="center" shrinkToFit="1"/>
    </xf>
    <xf numFmtId="0" fontId="5" fillId="0" borderId="5" xfId="0" quotePrefix="1" applyFont="1" applyFill="1" applyBorder="1" applyAlignment="1">
      <alignment horizontal="center" vertical="center" shrinkToFit="1"/>
    </xf>
    <xf numFmtId="176" fontId="11" fillId="0" borderId="13" xfId="0" applyNumberFormat="1" applyFont="1" applyFill="1" applyBorder="1" applyAlignment="1">
      <alignment horizontal="center" vertical="center" shrinkToFit="1"/>
    </xf>
    <xf numFmtId="177" fontId="11" fillId="3" borderId="13" xfId="0" applyNumberFormat="1" applyFont="1" applyFill="1" applyBorder="1" applyAlignment="1">
      <alignment vertical="center" shrinkToFit="1"/>
    </xf>
    <xf numFmtId="10" fontId="11" fillId="0" borderId="13" xfId="0" applyNumberFormat="1" applyFont="1" applyFill="1" applyBorder="1" applyAlignment="1">
      <alignment vertical="center" shrinkToFit="1"/>
    </xf>
    <xf numFmtId="177" fontId="5" fillId="0" borderId="19" xfId="0" applyNumberFormat="1" applyFont="1" applyFill="1" applyBorder="1" applyAlignment="1">
      <alignment vertical="center" shrinkToFit="1"/>
    </xf>
    <xf numFmtId="0" fontId="5" fillId="0" borderId="20" xfId="0" quotePrefix="1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/>
    </xf>
    <xf numFmtId="176" fontId="5" fillId="0" borderId="20" xfId="0" applyNumberFormat="1" applyFont="1" applyFill="1" applyBorder="1" applyAlignment="1">
      <alignment horizontal="center" vertical="center" shrinkToFit="1"/>
    </xf>
    <xf numFmtId="3" fontId="5" fillId="0" borderId="20" xfId="0" applyNumberFormat="1" applyFont="1" applyFill="1" applyBorder="1" applyAlignment="1">
      <alignment vertical="center" shrinkToFit="1"/>
    </xf>
    <xf numFmtId="10" fontId="5" fillId="0" borderId="20" xfId="0" applyNumberFormat="1" applyFont="1" applyFill="1" applyBorder="1" applyAlignment="1">
      <alignment vertical="center" shrinkToFit="1"/>
    </xf>
    <xf numFmtId="0" fontId="8" fillId="2" borderId="1" xfId="0" applyFont="1" applyFill="1" applyBorder="1" applyAlignment="1">
      <alignment horizontal="center" vertical="center"/>
    </xf>
    <xf numFmtId="41" fontId="8" fillId="2" borderId="3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31" fontId="8" fillId="2" borderId="3" xfId="0" applyNumberFormat="1" applyFont="1" applyFill="1" applyBorder="1" applyAlignment="1">
      <alignment horizontal="center" vertical="center" shrinkToFit="1"/>
    </xf>
    <xf numFmtId="31" fontId="8" fillId="2" borderId="4" xfId="0" applyNumberFormat="1" applyFont="1" applyFill="1" applyBorder="1" applyAlignment="1">
      <alignment horizontal="center" vertical="center" shrinkToFit="1"/>
    </xf>
    <xf numFmtId="31" fontId="8" fillId="2" borderId="2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/>
    </xf>
    <xf numFmtId="176" fontId="8" fillId="2" borderId="7" xfId="0" applyNumberFormat="1" applyFont="1" applyFill="1" applyBorder="1" applyAlignment="1">
      <alignment horizontal="center" vertical="center" shrinkToFit="1"/>
    </xf>
    <xf numFmtId="41" fontId="9" fillId="2" borderId="8" xfId="0" applyNumberFormat="1" applyFont="1" applyFill="1" applyBorder="1" applyAlignment="1">
      <alignment horizontal="center" vertical="center" wrapText="1" shrinkToFit="1"/>
    </xf>
    <xf numFmtId="41" fontId="8" fillId="2" borderId="8" xfId="0" applyNumberFormat="1" applyFont="1" applyFill="1" applyBorder="1" applyAlignment="1">
      <alignment horizontal="center" vertical="center" shrinkToFit="1"/>
    </xf>
    <xf numFmtId="176" fontId="8" fillId="2" borderId="8" xfId="0" applyNumberFormat="1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12" fillId="0" borderId="11" xfId="0" quotePrefix="1" applyFont="1" applyFill="1" applyBorder="1" applyAlignment="1">
      <alignment horizontal="center" vertical="center" shrinkToFit="1"/>
    </xf>
    <xf numFmtId="176" fontId="5" fillId="0" borderId="12" xfId="0" applyNumberFormat="1" applyFont="1" applyFill="1" applyBorder="1" applyAlignment="1">
      <alignment horizontal="center" vertical="center" shrinkToFit="1"/>
    </xf>
    <xf numFmtId="178" fontId="5" fillId="0" borderId="13" xfId="0" applyNumberFormat="1" applyFont="1" applyFill="1" applyBorder="1" applyAlignment="1">
      <alignment vertical="center" shrinkToFit="1"/>
    </xf>
    <xf numFmtId="178" fontId="5" fillId="3" borderId="13" xfId="0" applyNumberFormat="1" applyFont="1" applyFill="1" applyBorder="1" applyAlignment="1">
      <alignment vertical="center" shrinkToFit="1"/>
    </xf>
    <xf numFmtId="0" fontId="12" fillId="0" borderId="17" xfId="0" quotePrefix="1" applyFont="1" applyFill="1" applyBorder="1" applyAlignment="1">
      <alignment horizontal="center" vertical="center" shrinkToFit="1"/>
    </xf>
    <xf numFmtId="176" fontId="5" fillId="0" borderId="21" xfId="0" applyNumberFormat="1" applyFont="1" applyFill="1" applyBorder="1" applyAlignment="1">
      <alignment horizontal="center" vertical="center" shrinkToFit="1"/>
    </xf>
    <xf numFmtId="178" fontId="5" fillId="0" borderId="19" xfId="0" applyNumberFormat="1" applyFont="1" applyFill="1" applyBorder="1" applyAlignment="1">
      <alignment vertical="center" shrinkToFit="1"/>
    </xf>
    <xf numFmtId="178" fontId="5" fillId="3" borderId="19" xfId="0" applyNumberFormat="1" applyFont="1" applyFill="1" applyBorder="1" applyAlignment="1">
      <alignment vertical="center" shrinkToFit="1"/>
    </xf>
    <xf numFmtId="0" fontId="12" fillId="0" borderId="1" xfId="0" quotePrefix="1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/>
    </xf>
    <xf numFmtId="178" fontId="5" fillId="0" borderId="10" xfId="0" applyNumberFormat="1" applyFont="1" applyFill="1" applyBorder="1" applyAlignment="1">
      <alignment vertical="center" shrinkToFit="1"/>
    </xf>
    <xf numFmtId="178" fontId="5" fillId="3" borderId="10" xfId="0" applyNumberFormat="1" applyFont="1" applyFill="1" applyBorder="1" applyAlignment="1">
      <alignment vertical="center" shrinkToFit="1"/>
    </xf>
    <xf numFmtId="0" fontId="12" fillId="0" borderId="5" xfId="0" quotePrefix="1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/>
    </xf>
    <xf numFmtId="176" fontId="5" fillId="0" borderId="22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</cellXfs>
  <cellStyles count="20">
    <cellStyle name="쉼표 [0] 2" xfId="1"/>
    <cellStyle name="표준" xfId="0" builtinId="0"/>
    <cellStyle name="표준 10 3" xfId="2"/>
    <cellStyle name="표준 105 3" xfId="3"/>
    <cellStyle name="표준 111" xfId="4"/>
    <cellStyle name="표준 18 10" xfId="5"/>
    <cellStyle name="표준 401" xfId="6"/>
    <cellStyle name="표준 406" xfId="7"/>
    <cellStyle name="표준 410" xfId="8"/>
    <cellStyle name="표준 423" xfId="9"/>
    <cellStyle name="표준 47 2" xfId="10"/>
    <cellStyle name="표준 58 2" xfId="11"/>
    <cellStyle name="표준 62 2" xfId="12"/>
    <cellStyle name="표준 64 2" xfId="13"/>
    <cellStyle name="표준 66 2" xfId="14"/>
    <cellStyle name="표준 68 3" xfId="15"/>
    <cellStyle name="표준 70 3" xfId="16"/>
    <cellStyle name="표준 72 3" xfId="17"/>
    <cellStyle name="표준 74 3" xfId="18"/>
    <cellStyle name="표준 76 3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87"/>
  <sheetViews>
    <sheetView tabSelected="1" view="pageBreakPreview" zoomScale="115" zoomScaleNormal="100" zoomScaleSheetLayoutView="115" workbookViewId="0">
      <selection activeCell="C77" sqref="C77"/>
    </sheetView>
  </sheetViews>
  <sheetFormatPr defaultRowHeight="27" customHeight="1" x14ac:dyDescent="0.15"/>
  <cols>
    <col min="1" max="1" width="6.6640625" style="100" customWidth="1"/>
    <col min="2" max="2" width="7.109375" style="2" customWidth="1"/>
    <col min="3" max="3" width="7.109375" style="5" customWidth="1"/>
    <col min="4" max="5" width="4.77734375" style="2" customWidth="1"/>
    <col min="6" max="6" width="9.109375" style="2" customWidth="1"/>
    <col min="7" max="7" width="7.109375" style="2" customWidth="1"/>
    <col min="8" max="8" width="7.109375" style="6" customWidth="1"/>
    <col min="9" max="10" width="4.77734375" style="2" customWidth="1"/>
    <col min="11" max="11" width="9.109375" style="2" customWidth="1"/>
    <col min="12" max="12" width="7.109375" style="2" customWidth="1"/>
    <col min="13" max="13" width="5.6640625" style="2" customWidth="1"/>
    <col min="14" max="15" width="8.88671875" style="2" hidden="1" customWidth="1"/>
    <col min="16" max="16" width="8.88671875" style="2" customWidth="1"/>
    <col min="17" max="16384" width="8.88671875" style="2"/>
  </cols>
  <sheetData>
    <row r="1" spans="1:15" ht="24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5" customHeight="1" x14ac:dyDescent="0.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26.25" customHeight="1" x14ac:dyDescent="0.15">
      <c r="A3" s="4" t="s">
        <v>2</v>
      </c>
    </row>
    <row r="4" spans="1:15" ht="33.75" customHeight="1" x14ac:dyDescent="0.15">
      <c r="A4" s="7" t="s">
        <v>3</v>
      </c>
      <c r="B4" s="8" t="s">
        <v>4</v>
      </c>
      <c r="C4" s="9" t="s">
        <v>5</v>
      </c>
      <c r="D4" s="10"/>
      <c r="E4" s="10"/>
      <c r="F4" s="10"/>
      <c r="G4" s="11"/>
      <c r="H4" s="12" t="s">
        <v>6</v>
      </c>
      <c r="I4" s="13"/>
      <c r="J4" s="13"/>
      <c r="K4" s="13"/>
      <c r="L4" s="14"/>
      <c r="M4" s="15" t="s">
        <v>7</v>
      </c>
    </row>
    <row r="5" spans="1:15" ht="33.75" customHeight="1" thickBot="1" x14ac:dyDescent="0.2">
      <c r="A5" s="16"/>
      <c r="B5" s="17"/>
      <c r="C5" s="18" t="s">
        <v>8</v>
      </c>
      <c r="D5" s="19" t="s">
        <v>9</v>
      </c>
      <c r="E5" s="20" t="s">
        <v>10</v>
      </c>
      <c r="F5" s="20" t="s">
        <v>11</v>
      </c>
      <c r="G5" s="21" t="s">
        <v>12</v>
      </c>
      <c r="H5" s="22" t="s">
        <v>8</v>
      </c>
      <c r="I5" s="19" t="s">
        <v>9</v>
      </c>
      <c r="J5" s="20" t="s">
        <v>10</v>
      </c>
      <c r="K5" s="20" t="s">
        <v>11</v>
      </c>
      <c r="L5" s="21" t="s">
        <v>12</v>
      </c>
      <c r="M5" s="23"/>
    </row>
    <row r="6" spans="1:15" ht="20.100000000000001" customHeight="1" thickTop="1" x14ac:dyDescent="0.15">
      <c r="A6" s="50" t="s">
        <v>58</v>
      </c>
      <c r="B6" s="24" t="s">
        <v>19</v>
      </c>
      <c r="C6" s="52">
        <v>41880</v>
      </c>
      <c r="D6" s="25">
        <v>1435</v>
      </c>
      <c r="E6" s="25">
        <v>44</v>
      </c>
      <c r="F6" s="25">
        <v>7529048</v>
      </c>
      <c r="G6" s="26">
        <v>171114</v>
      </c>
      <c r="H6" s="49">
        <v>43353</v>
      </c>
      <c r="I6" s="25">
        <v>1427</v>
      </c>
      <c r="J6" s="25">
        <v>44</v>
      </c>
      <c r="K6" s="25">
        <v>8754373</v>
      </c>
      <c r="L6" s="26">
        <v>198963</v>
      </c>
      <c r="M6" s="51">
        <v>0.16270000000000001</v>
      </c>
      <c r="N6" s="27">
        <f t="shared" ref="N6:N40" si="0">TRUNC((L6-G6)/G6,4)</f>
        <v>0.16270000000000001</v>
      </c>
      <c r="O6" s="27">
        <f t="shared" ref="O6:O40" si="1">M6-N6</f>
        <v>0</v>
      </c>
    </row>
    <row r="7" spans="1:15" ht="20.100000000000001" hidden="1" customHeight="1" x14ac:dyDescent="0.15">
      <c r="A7" s="28"/>
      <c r="B7" s="29" t="s">
        <v>20</v>
      </c>
      <c r="C7" s="30">
        <v>41880</v>
      </c>
      <c r="D7" s="31">
        <v>510</v>
      </c>
      <c r="E7" s="31">
        <v>307</v>
      </c>
      <c r="F7" s="31">
        <v>11145370</v>
      </c>
      <c r="G7" s="32">
        <v>36304</v>
      </c>
      <c r="H7" s="30">
        <v>42635</v>
      </c>
      <c r="I7" s="31">
        <v>510</v>
      </c>
      <c r="J7" s="31">
        <v>307</v>
      </c>
      <c r="K7" s="31">
        <v>11326506</v>
      </c>
      <c r="L7" s="32">
        <v>36894</v>
      </c>
      <c r="M7" s="33">
        <v>1.6199999999999999E-2</v>
      </c>
      <c r="N7" s="27">
        <f t="shared" si="0"/>
        <v>1.6199999999999999E-2</v>
      </c>
      <c r="O7" s="27">
        <f t="shared" si="1"/>
        <v>0</v>
      </c>
    </row>
    <row r="8" spans="1:15" ht="20.100000000000001" hidden="1" customHeight="1" x14ac:dyDescent="0.15">
      <c r="A8" s="28"/>
      <c r="B8" s="29" t="s">
        <v>21</v>
      </c>
      <c r="C8" s="30">
        <v>42635</v>
      </c>
      <c r="D8" s="31">
        <v>510</v>
      </c>
      <c r="E8" s="31">
        <v>385</v>
      </c>
      <c r="F8" s="31">
        <v>12741048</v>
      </c>
      <c r="G8" s="32">
        <v>33093</v>
      </c>
      <c r="H8" s="30">
        <v>43353</v>
      </c>
      <c r="I8" s="34">
        <v>461</v>
      </c>
      <c r="J8" s="31">
        <v>385</v>
      </c>
      <c r="K8" s="31">
        <v>14172000</v>
      </c>
      <c r="L8" s="32">
        <v>36810</v>
      </c>
      <c r="M8" s="33">
        <v>0.1123</v>
      </c>
      <c r="N8" s="27"/>
      <c r="O8" s="27"/>
    </row>
    <row r="9" spans="1:15" ht="20.100000000000001" customHeight="1" x14ac:dyDescent="0.15">
      <c r="A9" s="28"/>
      <c r="B9" s="29" t="s">
        <v>16</v>
      </c>
      <c r="C9" s="30">
        <v>41880</v>
      </c>
      <c r="D9" s="31"/>
      <c r="E9" s="31"/>
      <c r="F9" s="31"/>
      <c r="G9" s="32">
        <v>10000</v>
      </c>
      <c r="H9" s="30">
        <v>43353</v>
      </c>
      <c r="I9" s="31"/>
      <c r="J9" s="31"/>
      <c r="K9" s="31"/>
      <c r="L9" s="32">
        <v>11285</v>
      </c>
      <c r="M9" s="33">
        <v>0.1285</v>
      </c>
      <c r="N9" s="27"/>
      <c r="O9" s="27"/>
    </row>
    <row r="10" spans="1:15" ht="20.100000000000001" hidden="1" customHeight="1" x14ac:dyDescent="0.15">
      <c r="A10" s="28"/>
      <c r="B10" s="35" t="s">
        <v>14</v>
      </c>
      <c r="C10" s="47">
        <v>41880</v>
      </c>
      <c r="D10" s="45">
        <v>375</v>
      </c>
      <c r="E10" s="45">
        <v>3</v>
      </c>
      <c r="F10" s="45">
        <v>1002160</v>
      </c>
      <c r="G10" s="53">
        <v>334053</v>
      </c>
      <c r="H10" s="47">
        <v>42635</v>
      </c>
      <c r="I10" s="45">
        <v>375</v>
      </c>
      <c r="J10" s="45">
        <v>3</v>
      </c>
      <c r="K10" s="45">
        <v>1018497</v>
      </c>
      <c r="L10" s="53">
        <v>339499</v>
      </c>
      <c r="M10" s="48">
        <v>1.6299999999999999E-2</v>
      </c>
      <c r="N10" s="27">
        <f t="shared" si="0"/>
        <v>1.6299999999999999E-2</v>
      </c>
      <c r="O10" s="27">
        <f t="shared" si="1"/>
        <v>0</v>
      </c>
    </row>
    <row r="11" spans="1:15" ht="20.100000000000001" hidden="1" customHeight="1" x14ac:dyDescent="0.15">
      <c r="A11" s="28"/>
      <c r="B11" s="36" t="s">
        <v>15</v>
      </c>
      <c r="C11" s="37">
        <v>42635</v>
      </c>
      <c r="D11" s="38">
        <v>375</v>
      </c>
      <c r="E11" s="38">
        <v>375</v>
      </c>
      <c r="F11" s="38">
        <v>29055548</v>
      </c>
      <c r="G11" s="39">
        <v>77481</v>
      </c>
      <c r="H11" s="37">
        <v>43353</v>
      </c>
      <c r="I11" s="38">
        <v>375</v>
      </c>
      <c r="J11" s="38">
        <v>375</v>
      </c>
      <c r="K11" s="38">
        <v>31708508</v>
      </c>
      <c r="L11" s="39">
        <v>84556</v>
      </c>
      <c r="M11" s="40">
        <v>9.1300000000000006E-2</v>
      </c>
      <c r="N11" s="41"/>
      <c r="O11" s="41"/>
    </row>
    <row r="12" spans="1:15" ht="20.100000000000001" customHeight="1" x14ac:dyDescent="0.15">
      <c r="A12" s="42"/>
      <c r="B12" s="43" t="s">
        <v>18</v>
      </c>
      <c r="C12" s="44">
        <v>41880</v>
      </c>
      <c r="D12" s="45"/>
      <c r="E12" s="45"/>
      <c r="F12" s="45"/>
      <c r="G12" s="46">
        <v>10000</v>
      </c>
      <c r="H12" s="47">
        <v>43353</v>
      </c>
      <c r="I12" s="45"/>
      <c r="J12" s="45"/>
      <c r="K12" s="45"/>
      <c r="L12" s="46">
        <v>11076</v>
      </c>
      <c r="M12" s="48">
        <v>0.1076</v>
      </c>
      <c r="N12" s="27"/>
      <c r="O12" s="27"/>
    </row>
    <row r="13" spans="1:15" ht="20.100000000000001" customHeight="1" x14ac:dyDescent="0.15">
      <c r="A13" s="50" t="s">
        <v>58</v>
      </c>
      <c r="B13" s="24" t="s">
        <v>17</v>
      </c>
      <c r="C13" s="52">
        <v>41904</v>
      </c>
      <c r="D13" s="25">
        <v>1437</v>
      </c>
      <c r="E13" s="25">
        <v>46</v>
      </c>
      <c r="F13" s="25">
        <v>7604354</v>
      </c>
      <c r="G13" s="26">
        <v>165312</v>
      </c>
      <c r="H13" s="49">
        <v>43353</v>
      </c>
      <c r="I13" s="25">
        <v>1427</v>
      </c>
      <c r="J13" s="25">
        <v>46</v>
      </c>
      <c r="K13" s="25">
        <v>8757725</v>
      </c>
      <c r="L13" s="26">
        <v>190385</v>
      </c>
      <c r="M13" s="51">
        <v>0.15160000000000001</v>
      </c>
      <c r="N13" s="27">
        <f t="shared" si="0"/>
        <v>0.15160000000000001</v>
      </c>
      <c r="O13" s="27">
        <f t="shared" si="1"/>
        <v>0</v>
      </c>
    </row>
    <row r="14" spans="1:15" ht="20.100000000000001" hidden="1" customHeight="1" x14ac:dyDescent="0.15">
      <c r="A14" s="28"/>
      <c r="B14" s="29" t="s">
        <v>22</v>
      </c>
      <c r="C14" s="30">
        <v>41904</v>
      </c>
      <c r="D14" s="31">
        <v>510</v>
      </c>
      <c r="E14" s="31">
        <v>307</v>
      </c>
      <c r="F14" s="31">
        <v>11145370</v>
      </c>
      <c r="G14" s="32">
        <v>36304</v>
      </c>
      <c r="H14" s="30">
        <v>42635</v>
      </c>
      <c r="I14" s="31">
        <v>510</v>
      </c>
      <c r="J14" s="31">
        <v>307</v>
      </c>
      <c r="K14" s="31">
        <v>11326506</v>
      </c>
      <c r="L14" s="32">
        <v>36894</v>
      </c>
      <c r="M14" s="33">
        <v>1.6199999999999999E-2</v>
      </c>
      <c r="N14" s="27">
        <f t="shared" si="0"/>
        <v>1.6199999999999999E-2</v>
      </c>
      <c r="O14" s="27">
        <f t="shared" si="1"/>
        <v>0</v>
      </c>
    </row>
    <row r="15" spans="1:15" ht="20.100000000000001" hidden="1" customHeight="1" x14ac:dyDescent="0.15">
      <c r="A15" s="28"/>
      <c r="B15" s="29" t="s">
        <v>23</v>
      </c>
      <c r="C15" s="30">
        <v>42635</v>
      </c>
      <c r="D15" s="31">
        <v>510</v>
      </c>
      <c r="E15" s="31">
        <v>385</v>
      </c>
      <c r="F15" s="31">
        <v>12741048</v>
      </c>
      <c r="G15" s="32">
        <v>33093</v>
      </c>
      <c r="H15" s="30">
        <v>43353</v>
      </c>
      <c r="I15" s="34">
        <v>461</v>
      </c>
      <c r="J15" s="31">
        <v>385</v>
      </c>
      <c r="K15" s="31">
        <v>14172000</v>
      </c>
      <c r="L15" s="32">
        <v>36810</v>
      </c>
      <c r="M15" s="33">
        <v>0.1123</v>
      </c>
      <c r="N15" s="27"/>
      <c r="O15" s="27"/>
    </row>
    <row r="16" spans="1:15" ht="20.100000000000001" customHeight="1" x14ac:dyDescent="0.15">
      <c r="A16" s="28"/>
      <c r="B16" s="29" t="s">
        <v>13</v>
      </c>
      <c r="C16" s="30">
        <v>41904</v>
      </c>
      <c r="D16" s="31"/>
      <c r="E16" s="31"/>
      <c r="F16" s="31"/>
      <c r="G16" s="32">
        <v>10000</v>
      </c>
      <c r="H16" s="30">
        <v>43353</v>
      </c>
      <c r="I16" s="31"/>
      <c r="J16" s="31"/>
      <c r="K16" s="31"/>
      <c r="L16" s="32">
        <v>11285</v>
      </c>
      <c r="M16" s="33">
        <v>0.1285</v>
      </c>
      <c r="N16" s="27"/>
      <c r="O16" s="27"/>
    </row>
    <row r="17" spans="1:15" ht="20.100000000000001" hidden="1" customHeight="1" x14ac:dyDescent="0.15">
      <c r="A17" s="28"/>
      <c r="B17" s="35" t="s">
        <v>24</v>
      </c>
      <c r="C17" s="37">
        <v>41904</v>
      </c>
      <c r="D17" s="38">
        <v>375</v>
      </c>
      <c r="E17" s="38">
        <v>3</v>
      </c>
      <c r="F17" s="38">
        <v>1002160</v>
      </c>
      <c r="G17" s="39">
        <v>334053</v>
      </c>
      <c r="H17" s="37">
        <v>42635</v>
      </c>
      <c r="I17" s="38">
        <v>375</v>
      </c>
      <c r="J17" s="38">
        <v>3</v>
      </c>
      <c r="K17" s="38">
        <v>1018497</v>
      </c>
      <c r="L17" s="39">
        <v>339499</v>
      </c>
      <c r="M17" s="40">
        <v>1.6299999999999999E-2</v>
      </c>
      <c r="N17" s="27">
        <f t="shared" si="0"/>
        <v>1.6299999999999999E-2</v>
      </c>
      <c r="O17" s="27">
        <f t="shared" si="1"/>
        <v>0</v>
      </c>
    </row>
    <row r="18" spans="1:15" ht="20.100000000000001" hidden="1" customHeight="1" x14ac:dyDescent="0.15">
      <c r="A18" s="28"/>
      <c r="B18" s="36" t="s">
        <v>25</v>
      </c>
      <c r="C18" s="37">
        <v>42635</v>
      </c>
      <c r="D18" s="38">
        <v>375</v>
      </c>
      <c r="E18" s="38">
        <v>375</v>
      </c>
      <c r="F18" s="38">
        <v>29055548</v>
      </c>
      <c r="G18" s="39">
        <v>77481</v>
      </c>
      <c r="H18" s="37">
        <v>43353</v>
      </c>
      <c r="I18" s="38">
        <v>375</v>
      </c>
      <c r="J18" s="38">
        <v>375</v>
      </c>
      <c r="K18" s="38">
        <v>31708508</v>
      </c>
      <c r="L18" s="39">
        <v>84556</v>
      </c>
      <c r="M18" s="40">
        <v>9.1300000000000006E-2</v>
      </c>
      <c r="N18" s="27"/>
      <c r="O18" s="27"/>
    </row>
    <row r="19" spans="1:15" ht="20.100000000000001" customHeight="1" x14ac:dyDescent="0.15">
      <c r="A19" s="42"/>
      <c r="B19" s="43" t="s">
        <v>18</v>
      </c>
      <c r="C19" s="44">
        <v>41904</v>
      </c>
      <c r="D19" s="45"/>
      <c r="E19" s="45"/>
      <c r="F19" s="45"/>
      <c r="G19" s="46">
        <v>10000</v>
      </c>
      <c r="H19" s="47">
        <v>43353</v>
      </c>
      <c r="I19" s="45"/>
      <c r="J19" s="45"/>
      <c r="K19" s="45"/>
      <c r="L19" s="46">
        <v>11076</v>
      </c>
      <c r="M19" s="48">
        <v>0.1076</v>
      </c>
      <c r="N19" s="27"/>
      <c r="O19" s="27"/>
    </row>
    <row r="20" spans="1:15" ht="20.100000000000001" customHeight="1" x14ac:dyDescent="0.15">
      <c r="A20" s="50" t="s">
        <v>59</v>
      </c>
      <c r="B20" s="24" t="s">
        <v>17</v>
      </c>
      <c r="C20" s="52">
        <v>42064</v>
      </c>
      <c r="D20" s="25">
        <v>1437</v>
      </c>
      <c r="E20" s="25">
        <v>1250</v>
      </c>
      <c r="F20" s="25">
        <v>499570534</v>
      </c>
      <c r="G20" s="26">
        <v>399656</v>
      </c>
      <c r="H20" s="49">
        <v>43353</v>
      </c>
      <c r="I20" s="25">
        <v>1427</v>
      </c>
      <c r="J20" s="25">
        <v>1250</v>
      </c>
      <c r="K20" s="25">
        <v>583109628</v>
      </c>
      <c r="L20" s="26">
        <v>466487</v>
      </c>
      <c r="M20" s="51">
        <v>0.16719999999999999</v>
      </c>
      <c r="N20" s="27">
        <f t="shared" si="0"/>
        <v>0.16719999999999999</v>
      </c>
      <c r="O20" s="27">
        <f t="shared" si="1"/>
        <v>0</v>
      </c>
    </row>
    <row r="21" spans="1:15" ht="20.100000000000001" customHeight="1" x14ac:dyDescent="0.15">
      <c r="A21" s="28"/>
      <c r="B21" s="29" t="s">
        <v>26</v>
      </c>
      <c r="C21" s="30">
        <v>42064</v>
      </c>
      <c r="D21" s="31">
        <v>510</v>
      </c>
      <c r="E21" s="31">
        <v>385</v>
      </c>
      <c r="F21" s="31">
        <v>12516413</v>
      </c>
      <c r="G21" s="32">
        <v>32510</v>
      </c>
      <c r="H21" s="30">
        <v>43353</v>
      </c>
      <c r="I21" s="34">
        <v>461</v>
      </c>
      <c r="J21" s="31">
        <v>385</v>
      </c>
      <c r="K21" s="31">
        <v>14172000</v>
      </c>
      <c r="L21" s="32">
        <v>36810</v>
      </c>
      <c r="M21" s="33">
        <v>0.13220000000000001</v>
      </c>
      <c r="N21" s="27">
        <f t="shared" si="0"/>
        <v>0.13220000000000001</v>
      </c>
      <c r="O21" s="27">
        <f t="shared" si="1"/>
        <v>0</v>
      </c>
    </row>
    <row r="22" spans="1:15" ht="20.100000000000001" customHeight="1" x14ac:dyDescent="0.15">
      <c r="A22" s="42"/>
      <c r="B22" s="54" t="s">
        <v>27</v>
      </c>
      <c r="C22" s="55">
        <v>42064</v>
      </c>
      <c r="D22" s="56">
        <v>375</v>
      </c>
      <c r="E22" s="56">
        <v>375</v>
      </c>
      <c r="F22" s="56">
        <v>28360688</v>
      </c>
      <c r="G22" s="57">
        <v>75628</v>
      </c>
      <c r="H22" s="58">
        <v>43353</v>
      </c>
      <c r="I22" s="56">
        <v>375</v>
      </c>
      <c r="J22" s="56">
        <v>375</v>
      </c>
      <c r="K22" s="56">
        <v>31708508</v>
      </c>
      <c r="L22" s="57">
        <v>84556</v>
      </c>
      <c r="M22" s="59">
        <v>0.11799999999999999</v>
      </c>
      <c r="N22" s="27">
        <f t="shared" si="0"/>
        <v>0.11799999999999999</v>
      </c>
      <c r="O22" s="27">
        <f t="shared" si="1"/>
        <v>0</v>
      </c>
    </row>
    <row r="23" spans="1:15" ht="20.100000000000001" customHeight="1" x14ac:dyDescent="0.15">
      <c r="A23" s="50" t="s">
        <v>59</v>
      </c>
      <c r="B23" s="24" t="s">
        <v>17</v>
      </c>
      <c r="C23" s="52">
        <v>42094</v>
      </c>
      <c r="D23" s="25">
        <v>1437</v>
      </c>
      <c r="E23" s="25">
        <v>1250</v>
      </c>
      <c r="F23" s="25">
        <v>499703727</v>
      </c>
      <c r="G23" s="26">
        <v>399762</v>
      </c>
      <c r="H23" s="49">
        <v>43353</v>
      </c>
      <c r="I23" s="25">
        <v>1427</v>
      </c>
      <c r="J23" s="25">
        <v>1250</v>
      </c>
      <c r="K23" s="25">
        <v>583109628</v>
      </c>
      <c r="L23" s="26">
        <v>466487</v>
      </c>
      <c r="M23" s="51">
        <v>0.16689999999999999</v>
      </c>
      <c r="N23" s="27">
        <f t="shared" si="0"/>
        <v>0.16689999999999999</v>
      </c>
      <c r="O23" s="27">
        <f t="shared" si="1"/>
        <v>0</v>
      </c>
    </row>
    <row r="24" spans="1:15" ht="20.100000000000001" customHeight="1" x14ac:dyDescent="0.15">
      <c r="A24" s="28"/>
      <c r="B24" s="29" t="s">
        <v>26</v>
      </c>
      <c r="C24" s="30">
        <v>42094</v>
      </c>
      <c r="D24" s="31">
        <v>510</v>
      </c>
      <c r="E24" s="31">
        <v>385</v>
      </c>
      <c r="F24" s="31">
        <v>12516413</v>
      </c>
      <c r="G24" s="32">
        <v>32510</v>
      </c>
      <c r="H24" s="30">
        <v>43353</v>
      </c>
      <c r="I24" s="34">
        <v>461</v>
      </c>
      <c r="J24" s="31">
        <v>385</v>
      </c>
      <c r="K24" s="31">
        <v>14172000</v>
      </c>
      <c r="L24" s="32">
        <v>36810</v>
      </c>
      <c r="M24" s="33">
        <v>0.13220000000000001</v>
      </c>
      <c r="N24" s="27">
        <f t="shared" si="0"/>
        <v>0.13220000000000001</v>
      </c>
      <c r="O24" s="27">
        <f t="shared" si="1"/>
        <v>0</v>
      </c>
    </row>
    <row r="25" spans="1:15" ht="20.100000000000001" customHeight="1" x14ac:dyDescent="0.15">
      <c r="A25" s="42"/>
      <c r="B25" s="54" t="s">
        <v>28</v>
      </c>
      <c r="C25" s="55">
        <v>42094</v>
      </c>
      <c r="D25" s="56">
        <v>375</v>
      </c>
      <c r="E25" s="56">
        <v>375</v>
      </c>
      <c r="F25" s="56">
        <v>28360688</v>
      </c>
      <c r="G25" s="57">
        <v>75628</v>
      </c>
      <c r="H25" s="58">
        <v>43353</v>
      </c>
      <c r="I25" s="56">
        <v>375</v>
      </c>
      <c r="J25" s="56">
        <v>375</v>
      </c>
      <c r="K25" s="56">
        <v>31708508</v>
      </c>
      <c r="L25" s="57">
        <v>84556</v>
      </c>
      <c r="M25" s="59">
        <v>0.11799999999999999</v>
      </c>
      <c r="N25" s="27">
        <f t="shared" si="0"/>
        <v>0.11799999999999999</v>
      </c>
      <c r="O25" s="27">
        <f t="shared" si="1"/>
        <v>0</v>
      </c>
    </row>
    <row r="26" spans="1:15" ht="20.100000000000001" customHeight="1" x14ac:dyDescent="0.15">
      <c r="A26" s="50" t="s">
        <v>60</v>
      </c>
      <c r="B26" s="24" t="s">
        <v>17</v>
      </c>
      <c r="C26" s="52">
        <v>42248</v>
      </c>
      <c r="D26" s="25">
        <v>1437</v>
      </c>
      <c r="E26" s="25">
        <v>1250</v>
      </c>
      <c r="F26" s="25">
        <v>516598753</v>
      </c>
      <c r="G26" s="26">
        <v>413279</v>
      </c>
      <c r="H26" s="49">
        <v>43353</v>
      </c>
      <c r="I26" s="25">
        <v>1427</v>
      </c>
      <c r="J26" s="25">
        <v>1250</v>
      </c>
      <c r="K26" s="25">
        <v>583109628</v>
      </c>
      <c r="L26" s="26">
        <v>466487</v>
      </c>
      <c r="M26" s="51">
        <v>0.12870000000000001</v>
      </c>
      <c r="N26" s="27">
        <f t="shared" si="0"/>
        <v>0.12870000000000001</v>
      </c>
      <c r="O26" s="27">
        <f t="shared" si="1"/>
        <v>0</v>
      </c>
    </row>
    <row r="27" spans="1:15" ht="20.100000000000001" customHeight="1" x14ac:dyDescent="0.15">
      <c r="A27" s="28"/>
      <c r="B27" s="29" t="s">
        <v>29</v>
      </c>
      <c r="C27" s="30">
        <v>42248</v>
      </c>
      <c r="D27" s="31">
        <v>510</v>
      </c>
      <c r="E27" s="31">
        <v>385</v>
      </c>
      <c r="F27" s="31">
        <v>12494721</v>
      </c>
      <c r="G27" s="32">
        <v>32453</v>
      </c>
      <c r="H27" s="30">
        <v>43353</v>
      </c>
      <c r="I27" s="34">
        <v>461</v>
      </c>
      <c r="J27" s="31">
        <v>385</v>
      </c>
      <c r="K27" s="31">
        <v>14172000</v>
      </c>
      <c r="L27" s="32">
        <v>36810</v>
      </c>
      <c r="M27" s="33">
        <v>0.13420000000000001</v>
      </c>
      <c r="N27" s="27">
        <f t="shared" si="0"/>
        <v>0.13420000000000001</v>
      </c>
      <c r="O27" s="27">
        <f t="shared" si="1"/>
        <v>0</v>
      </c>
    </row>
    <row r="28" spans="1:15" ht="20.100000000000001" customHeight="1" x14ac:dyDescent="0.15">
      <c r="A28" s="42"/>
      <c r="B28" s="54" t="s">
        <v>30</v>
      </c>
      <c r="C28" s="55">
        <v>42248</v>
      </c>
      <c r="D28" s="56">
        <v>375</v>
      </c>
      <c r="E28" s="56">
        <v>375</v>
      </c>
      <c r="F28" s="56">
        <v>28210507</v>
      </c>
      <c r="G28" s="57">
        <v>75228</v>
      </c>
      <c r="H28" s="55">
        <v>43353</v>
      </c>
      <c r="I28" s="56">
        <v>375</v>
      </c>
      <c r="J28" s="56">
        <v>375</v>
      </c>
      <c r="K28" s="56">
        <v>31708508</v>
      </c>
      <c r="L28" s="57">
        <v>84556</v>
      </c>
      <c r="M28" s="59">
        <v>0.1239</v>
      </c>
      <c r="N28" s="27">
        <f t="shared" si="0"/>
        <v>0.1239</v>
      </c>
      <c r="O28" s="27">
        <f t="shared" si="1"/>
        <v>0</v>
      </c>
    </row>
    <row r="29" spans="1:15" ht="20.100000000000001" customHeight="1" x14ac:dyDescent="0.15">
      <c r="A29" s="50" t="s">
        <v>60</v>
      </c>
      <c r="B29" s="24" t="s">
        <v>17</v>
      </c>
      <c r="C29" s="52">
        <v>42291</v>
      </c>
      <c r="D29" s="25">
        <v>1437</v>
      </c>
      <c r="E29" s="25">
        <v>1250</v>
      </c>
      <c r="F29" s="25">
        <v>516821690</v>
      </c>
      <c r="G29" s="26">
        <v>413457</v>
      </c>
      <c r="H29" s="49">
        <v>43353</v>
      </c>
      <c r="I29" s="25">
        <v>1427</v>
      </c>
      <c r="J29" s="25">
        <v>1250</v>
      </c>
      <c r="K29" s="25">
        <v>583109628</v>
      </c>
      <c r="L29" s="26">
        <v>466487</v>
      </c>
      <c r="M29" s="51">
        <v>0.12820000000000001</v>
      </c>
      <c r="N29" s="27">
        <f t="shared" si="0"/>
        <v>0.12820000000000001</v>
      </c>
      <c r="O29" s="27">
        <f t="shared" si="1"/>
        <v>0</v>
      </c>
    </row>
    <row r="30" spans="1:15" ht="20.100000000000001" customHeight="1" x14ac:dyDescent="0.15">
      <c r="A30" s="28"/>
      <c r="B30" s="29" t="s">
        <v>26</v>
      </c>
      <c r="C30" s="30">
        <v>42291</v>
      </c>
      <c r="D30" s="31">
        <v>510</v>
      </c>
      <c r="E30" s="31">
        <v>385</v>
      </c>
      <c r="F30" s="31">
        <v>12494721</v>
      </c>
      <c r="G30" s="32">
        <v>32453</v>
      </c>
      <c r="H30" s="30">
        <v>43353</v>
      </c>
      <c r="I30" s="34">
        <v>461</v>
      </c>
      <c r="J30" s="31">
        <v>385</v>
      </c>
      <c r="K30" s="31">
        <v>14172000</v>
      </c>
      <c r="L30" s="32">
        <v>36810</v>
      </c>
      <c r="M30" s="33">
        <v>0.13420000000000001</v>
      </c>
      <c r="N30" s="27">
        <f t="shared" si="0"/>
        <v>0.13420000000000001</v>
      </c>
      <c r="O30" s="27">
        <f t="shared" si="1"/>
        <v>0</v>
      </c>
    </row>
    <row r="31" spans="1:15" ht="20.100000000000001" customHeight="1" x14ac:dyDescent="0.15">
      <c r="A31" s="42"/>
      <c r="B31" s="54" t="s">
        <v>28</v>
      </c>
      <c r="C31" s="55">
        <v>42291</v>
      </c>
      <c r="D31" s="56">
        <v>375</v>
      </c>
      <c r="E31" s="56">
        <v>375</v>
      </c>
      <c r="F31" s="56">
        <v>28210507</v>
      </c>
      <c r="G31" s="57">
        <v>75228</v>
      </c>
      <c r="H31" s="55">
        <v>43353</v>
      </c>
      <c r="I31" s="56">
        <v>375</v>
      </c>
      <c r="J31" s="56">
        <v>375</v>
      </c>
      <c r="K31" s="56">
        <v>31708508</v>
      </c>
      <c r="L31" s="57">
        <v>84556</v>
      </c>
      <c r="M31" s="59">
        <v>0.1239</v>
      </c>
      <c r="N31" s="27">
        <f t="shared" si="0"/>
        <v>0.1239</v>
      </c>
      <c r="O31" s="27">
        <f t="shared" si="1"/>
        <v>0</v>
      </c>
    </row>
    <row r="32" spans="1:15" ht="20.100000000000001" customHeight="1" x14ac:dyDescent="0.15">
      <c r="A32" s="50" t="s">
        <v>61</v>
      </c>
      <c r="B32" s="24" t="s">
        <v>31</v>
      </c>
      <c r="C32" s="52">
        <v>42430</v>
      </c>
      <c r="D32" s="25">
        <v>1437</v>
      </c>
      <c r="E32" s="25">
        <v>1250</v>
      </c>
      <c r="F32" s="25">
        <v>520486690</v>
      </c>
      <c r="G32" s="26">
        <v>416389</v>
      </c>
      <c r="H32" s="49">
        <v>43353</v>
      </c>
      <c r="I32" s="25">
        <v>1427</v>
      </c>
      <c r="J32" s="25">
        <v>1250</v>
      </c>
      <c r="K32" s="25">
        <v>583109628</v>
      </c>
      <c r="L32" s="26">
        <v>466487</v>
      </c>
      <c r="M32" s="51">
        <v>0.1203</v>
      </c>
      <c r="N32" s="27">
        <f t="shared" si="0"/>
        <v>0.1203</v>
      </c>
      <c r="O32" s="27">
        <f t="shared" si="1"/>
        <v>0</v>
      </c>
    </row>
    <row r="33" spans="1:15" ht="20.100000000000001" customHeight="1" x14ac:dyDescent="0.15">
      <c r="A33" s="28"/>
      <c r="B33" s="29" t="s">
        <v>26</v>
      </c>
      <c r="C33" s="30">
        <v>42430</v>
      </c>
      <c r="D33" s="31">
        <v>510</v>
      </c>
      <c r="E33" s="31">
        <v>385</v>
      </c>
      <c r="F33" s="31">
        <v>12584089</v>
      </c>
      <c r="G33" s="32">
        <v>32685</v>
      </c>
      <c r="H33" s="30">
        <v>43353</v>
      </c>
      <c r="I33" s="34">
        <v>461</v>
      </c>
      <c r="J33" s="31">
        <v>385</v>
      </c>
      <c r="K33" s="31">
        <v>14172000</v>
      </c>
      <c r="L33" s="32">
        <v>36810</v>
      </c>
      <c r="M33" s="33">
        <v>0.12620000000000001</v>
      </c>
      <c r="N33" s="27">
        <f t="shared" si="0"/>
        <v>0.12620000000000001</v>
      </c>
      <c r="O33" s="27">
        <f t="shared" si="1"/>
        <v>0</v>
      </c>
    </row>
    <row r="34" spans="1:15" ht="20.100000000000001" customHeight="1" x14ac:dyDescent="0.15">
      <c r="A34" s="42"/>
      <c r="B34" s="54" t="s">
        <v>27</v>
      </c>
      <c r="C34" s="55">
        <v>42430</v>
      </c>
      <c r="D34" s="56">
        <v>375</v>
      </c>
      <c r="E34" s="56">
        <v>375</v>
      </c>
      <c r="F34" s="56">
        <v>28443438</v>
      </c>
      <c r="G34" s="57">
        <v>75849</v>
      </c>
      <c r="H34" s="55">
        <v>43353</v>
      </c>
      <c r="I34" s="56">
        <v>375</v>
      </c>
      <c r="J34" s="56">
        <v>375</v>
      </c>
      <c r="K34" s="56">
        <v>31708508</v>
      </c>
      <c r="L34" s="57">
        <v>84556</v>
      </c>
      <c r="M34" s="59">
        <v>0.1147</v>
      </c>
      <c r="N34" s="27">
        <f t="shared" si="0"/>
        <v>0.1147</v>
      </c>
      <c r="O34" s="27">
        <f t="shared" si="1"/>
        <v>0</v>
      </c>
    </row>
    <row r="35" spans="1:15" ht="20.100000000000001" customHeight="1" x14ac:dyDescent="0.15">
      <c r="A35" s="50" t="s">
        <v>61</v>
      </c>
      <c r="B35" s="24" t="s">
        <v>17</v>
      </c>
      <c r="C35" s="52">
        <v>42465</v>
      </c>
      <c r="D35" s="25">
        <v>1437</v>
      </c>
      <c r="E35" s="25">
        <v>1250</v>
      </c>
      <c r="F35" s="25">
        <v>520966535</v>
      </c>
      <c r="G35" s="26">
        <v>416773</v>
      </c>
      <c r="H35" s="49">
        <v>43353</v>
      </c>
      <c r="I35" s="25">
        <v>1427</v>
      </c>
      <c r="J35" s="25">
        <v>1250</v>
      </c>
      <c r="K35" s="25">
        <v>583109628</v>
      </c>
      <c r="L35" s="26">
        <v>466487</v>
      </c>
      <c r="M35" s="51">
        <v>0.1192</v>
      </c>
      <c r="N35" s="27">
        <f t="shared" si="0"/>
        <v>0.1192</v>
      </c>
      <c r="O35" s="27">
        <f t="shared" si="1"/>
        <v>0</v>
      </c>
    </row>
    <row r="36" spans="1:15" ht="20.100000000000001" customHeight="1" x14ac:dyDescent="0.15">
      <c r="A36" s="28"/>
      <c r="B36" s="29" t="s">
        <v>26</v>
      </c>
      <c r="C36" s="30">
        <v>42465</v>
      </c>
      <c r="D36" s="31">
        <v>510</v>
      </c>
      <c r="E36" s="31">
        <v>385</v>
      </c>
      <c r="F36" s="31">
        <v>12584089</v>
      </c>
      <c r="G36" s="32">
        <v>32685</v>
      </c>
      <c r="H36" s="30">
        <v>43353</v>
      </c>
      <c r="I36" s="34">
        <v>461</v>
      </c>
      <c r="J36" s="31">
        <v>385</v>
      </c>
      <c r="K36" s="31">
        <v>14172000</v>
      </c>
      <c r="L36" s="32">
        <v>36810</v>
      </c>
      <c r="M36" s="33">
        <v>0.12620000000000001</v>
      </c>
      <c r="N36" s="27">
        <f t="shared" si="0"/>
        <v>0.12620000000000001</v>
      </c>
      <c r="O36" s="27">
        <f t="shared" si="1"/>
        <v>0</v>
      </c>
    </row>
    <row r="37" spans="1:15" ht="20.100000000000001" customHeight="1" x14ac:dyDescent="0.15">
      <c r="A37" s="42"/>
      <c r="B37" s="54" t="s">
        <v>28</v>
      </c>
      <c r="C37" s="55">
        <v>42465</v>
      </c>
      <c r="D37" s="56">
        <v>375</v>
      </c>
      <c r="E37" s="56">
        <v>375</v>
      </c>
      <c r="F37" s="56">
        <v>28443438</v>
      </c>
      <c r="G37" s="57">
        <v>75849</v>
      </c>
      <c r="H37" s="55">
        <v>43353</v>
      </c>
      <c r="I37" s="56">
        <v>375</v>
      </c>
      <c r="J37" s="56">
        <v>375</v>
      </c>
      <c r="K37" s="56">
        <v>31708508</v>
      </c>
      <c r="L37" s="57">
        <v>84556</v>
      </c>
      <c r="M37" s="59">
        <v>0.1147</v>
      </c>
      <c r="N37" s="27">
        <f t="shared" si="0"/>
        <v>0.1147</v>
      </c>
      <c r="O37" s="27">
        <f t="shared" si="1"/>
        <v>0</v>
      </c>
    </row>
    <row r="38" spans="1:15" ht="20.100000000000001" customHeight="1" x14ac:dyDescent="0.15">
      <c r="A38" s="50" t="s">
        <v>62</v>
      </c>
      <c r="B38" s="24" t="s">
        <v>32</v>
      </c>
      <c r="C38" s="52">
        <v>42614</v>
      </c>
      <c r="D38" s="25">
        <v>1437</v>
      </c>
      <c r="E38" s="25">
        <v>1250</v>
      </c>
      <c r="F38" s="25">
        <v>525900575</v>
      </c>
      <c r="G38" s="26">
        <v>420720</v>
      </c>
      <c r="H38" s="49">
        <v>43353</v>
      </c>
      <c r="I38" s="25">
        <v>1427</v>
      </c>
      <c r="J38" s="25">
        <v>1250</v>
      </c>
      <c r="K38" s="25">
        <v>583109628</v>
      </c>
      <c r="L38" s="26">
        <v>466487</v>
      </c>
      <c r="M38" s="51">
        <v>0.1087</v>
      </c>
      <c r="N38" s="27">
        <f t="shared" si="0"/>
        <v>0.1087</v>
      </c>
      <c r="O38" s="27">
        <f t="shared" si="1"/>
        <v>0</v>
      </c>
    </row>
    <row r="39" spans="1:15" ht="20.100000000000001" customHeight="1" x14ac:dyDescent="0.15">
      <c r="A39" s="28"/>
      <c r="B39" s="29" t="s">
        <v>26</v>
      </c>
      <c r="C39" s="30">
        <v>42614</v>
      </c>
      <c r="D39" s="31">
        <v>510</v>
      </c>
      <c r="E39" s="31">
        <v>385</v>
      </c>
      <c r="F39" s="31">
        <v>12741048</v>
      </c>
      <c r="G39" s="32">
        <v>33093</v>
      </c>
      <c r="H39" s="30">
        <v>43353</v>
      </c>
      <c r="I39" s="34">
        <v>461</v>
      </c>
      <c r="J39" s="31">
        <v>385</v>
      </c>
      <c r="K39" s="31">
        <v>14172000</v>
      </c>
      <c r="L39" s="32">
        <v>36810</v>
      </c>
      <c r="M39" s="33">
        <v>0.1123</v>
      </c>
      <c r="N39" s="27">
        <f t="shared" si="0"/>
        <v>0.1123</v>
      </c>
      <c r="O39" s="27">
        <f t="shared" si="1"/>
        <v>0</v>
      </c>
    </row>
    <row r="40" spans="1:15" ht="20.100000000000001" customHeight="1" x14ac:dyDescent="0.15">
      <c r="A40" s="42"/>
      <c r="B40" s="54" t="s">
        <v>33</v>
      </c>
      <c r="C40" s="55">
        <v>42614</v>
      </c>
      <c r="D40" s="56">
        <v>375</v>
      </c>
      <c r="E40" s="56">
        <v>375</v>
      </c>
      <c r="F40" s="56">
        <v>29055548</v>
      </c>
      <c r="G40" s="57">
        <v>77481</v>
      </c>
      <c r="H40" s="55">
        <v>43353</v>
      </c>
      <c r="I40" s="56">
        <v>375</v>
      </c>
      <c r="J40" s="56">
        <v>375</v>
      </c>
      <c r="K40" s="56">
        <v>31708508</v>
      </c>
      <c r="L40" s="57">
        <v>84556</v>
      </c>
      <c r="M40" s="59">
        <v>9.1300000000000006E-2</v>
      </c>
      <c r="N40" s="27">
        <f t="shared" si="0"/>
        <v>9.1300000000000006E-2</v>
      </c>
      <c r="O40" s="27">
        <f t="shared" si="1"/>
        <v>0</v>
      </c>
    </row>
    <row r="41" spans="1:15" ht="20.100000000000001" customHeight="1" x14ac:dyDescent="0.15">
      <c r="A41" s="50" t="s">
        <v>62</v>
      </c>
      <c r="B41" s="24" t="s">
        <v>17</v>
      </c>
      <c r="C41" s="52">
        <v>42635</v>
      </c>
      <c r="D41" s="25">
        <v>1403</v>
      </c>
      <c r="E41" s="25">
        <v>1286</v>
      </c>
      <c r="F41" s="25">
        <v>530660907</v>
      </c>
      <c r="G41" s="26">
        <v>412644</v>
      </c>
      <c r="H41" s="49">
        <v>43353</v>
      </c>
      <c r="I41" s="25">
        <v>1427</v>
      </c>
      <c r="J41" s="25">
        <v>1286</v>
      </c>
      <c r="K41" s="25">
        <v>586982987</v>
      </c>
      <c r="L41" s="26">
        <v>456440</v>
      </c>
      <c r="M41" s="51">
        <v>0.1061</v>
      </c>
      <c r="N41" s="27">
        <f t="shared" ref="N41:N46" si="2">TRUNC((L41-G41)/G41,4)</f>
        <v>0.1061</v>
      </c>
      <c r="O41" s="27">
        <f t="shared" ref="O41:O46" si="3">M41-N41</f>
        <v>0</v>
      </c>
    </row>
    <row r="42" spans="1:15" ht="20.100000000000001" customHeight="1" x14ac:dyDescent="0.15">
      <c r="A42" s="28"/>
      <c r="B42" s="29" t="s">
        <v>26</v>
      </c>
      <c r="C42" s="30">
        <v>42635</v>
      </c>
      <c r="D42" s="31">
        <v>510</v>
      </c>
      <c r="E42" s="31">
        <v>385</v>
      </c>
      <c r="F42" s="31">
        <v>12741048</v>
      </c>
      <c r="G42" s="32">
        <v>33093</v>
      </c>
      <c r="H42" s="30">
        <v>43353</v>
      </c>
      <c r="I42" s="34">
        <v>461</v>
      </c>
      <c r="J42" s="31">
        <v>385</v>
      </c>
      <c r="K42" s="31">
        <v>14172000</v>
      </c>
      <c r="L42" s="32">
        <v>36810</v>
      </c>
      <c r="M42" s="33">
        <v>0.1123</v>
      </c>
      <c r="N42" s="27">
        <f t="shared" si="2"/>
        <v>0.1123</v>
      </c>
      <c r="O42" s="27">
        <f t="shared" si="3"/>
        <v>0</v>
      </c>
    </row>
    <row r="43" spans="1:15" ht="20.100000000000001" customHeight="1" x14ac:dyDescent="0.15">
      <c r="A43" s="42"/>
      <c r="B43" s="54" t="s">
        <v>27</v>
      </c>
      <c r="C43" s="55">
        <v>42635</v>
      </c>
      <c r="D43" s="56">
        <v>375</v>
      </c>
      <c r="E43" s="56">
        <v>375</v>
      </c>
      <c r="F43" s="56">
        <v>29055548</v>
      </c>
      <c r="G43" s="57">
        <v>77481</v>
      </c>
      <c r="H43" s="55">
        <v>43353</v>
      </c>
      <c r="I43" s="56">
        <v>375</v>
      </c>
      <c r="J43" s="56">
        <v>375</v>
      </c>
      <c r="K43" s="56">
        <v>31708508</v>
      </c>
      <c r="L43" s="57">
        <v>84556</v>
      </c>
      <c r="M43" s="59">
        <v>9.1300000000000006E-2</v>
      </c>
      <c r="N43" s="27">
        <f t="shared" si="2"/>
        <v>9.1300000000000006E-2</v>
      </c>
      <c r="O43" s="27">
        <f t="shared" si="3"/>
        <v>0</v>
      </c>
    </row>
    <row r="44" spans="1:15" ht="20.100000000000001" customHeight="1" x14ac:dyDescent="0.15">
      <c r="A44" s="60" t="s">
        <v>63</v>
      </c>
      <c r="B44" s="24" t="s">
        <v>17</v>
      </c>
      <c r="C44" s="52">
        <v>42736</v>
      </c>
      <c r="D44" s="25">
        <v>1403</v>
      </c>
      <c r="E44" s="25">
        <v>1286</v>
      </c>
      <c r="F44" s="25">
        <v>540662149</v>
      </c>
      <c r="G44" s="26">
        <v>420421</v>
      </c>
      <c r="H44" s="49">
        <v>43353</v>
      </c>
      <c r="I44" s="25">
        <v>1427</v>
      </c>
      <c r="J44" s="25">
        <v>1286</v>
      </c>
      <c r="K44" s="25">
        <v>586982987</v>
      </c>
      <c r="L44" s="26">
        <v>456440</v>
      </c>
      <c r="M44" s="51">
        <v>8.5599999999999996E-2</v>
      </c>
      <c r="N44" s="27">
        <f t="shared" si="2"/>
        <v>8.5599999999999996E-2</v>
      </c>
      <c r="O44" s="27">
        <f t="shared" si="3"/>
        <v>0</v>
      </c>
    </row>
    <row r="45" spans="1:15" ht="20.100000000000001" customHeight="1" x14ac:dyDescent="0.15">
      <c r="A45" s="60"/>
      <c r="B45" s="29" t="s">
        <v>29</v>
      </c>
      <c r="C45" s="30">
        <v>42736</v>
      </c>
      <c r="D45" s="31">
        <v>510</v>
      </c>
      <c r="E45" s="31">
        <v>385</v>
      </c>
      <c r="F45" s="31">
        <v>13017823</v>
      </c>
      <c r="G45" s="32">
        <v>33812</v>
      </c>
      <c r="H45" s="30">
        <v>43353</v>
      </c>
      <c r="I45" s="34">
        <v>461</v>
      </c>
      <c r="J45" s="31">
        <v>385</v>
      </c>
      <c r="K45" s="31">
        <v>14172000</v>
      </c>
      <c r="L45" s="32">
        <v>36810</v>
      </c>
      <c r="M45" s="33">
        <v>8.8599999999999998E-2</v>
      </c>
      <c r="N45" s="27">
        <f t="shared" si="2"/>
        <v>8.8599999999999998E-2</v>
      </c>
      <c r="O45" s="27">
        <f t="shared" si="3"/>
        <v>0</v>
      </c>
    </row>
    <row r="46" spans="1:15" ht="20.100000000000001" customHeight="1" x14ac:dyDescent="0.15">
      <c r="A46" s="60"/>
      <c r="B46" s="35" t="s">
        <v>30</v>
      </c>
      <c r="C46" s="37">
        <v>42736</v>
      </c>
      <c r="D46" s="38">
        <v>375</v>
      </c>
      <c r="E46" s="38">
        <v>375</v>
      </c>
      <c r="F46" s="38">
        <v>29627858</v>
      </c>
      <c r="G46" s="57">
        <v>79007</v>
      </c>
      <c r="H46" s="37">
        <v>43353</v>
      </c>
      <c r="I46" s="56">
        <v>375</v>
      </c>
      <c r="J46" s="56">
        <v>375</v>
      </c>
      <c r="K46" s="56">
        <v>31708508</v>
      </c>
      <c r="L46" s="57">
        <v>84556</v>
      </c>
      <c r="M46" s="59">
        <v>7.0199999999999999E-2</v>
      </c>
      <c r="N46" s="27">
        <f t="shared" si="2"/>
        <v>7.0199999999999999E-2</v>
      </c>
      <c r="O46" s="27">
        <f t="shared" si="3"/>
        <v>0</v>
      </c>
    </row>
    <row r="47" spans="1:15" ht="20.100000000000001" customHeight="1" x14ac:dyDescent="0.15">
      <c r="A47" s="60" t="s">
        <v>63</v>
      </c>
      <c r="B47" s="24" t="s">
        <v>17</v>
      </c>
      <c r="C47" s="52">
        <v>42829</v>
      </c>
      <c r="D47" s="25">
        <v>1403</v>
      </c>
      <c r="E47" s="25">
        <v>1286</v>
      </c>
      <c r="F47" s="25">
        <v>542761245</v>
      </c>
      <c r="G47" s="26">
        <v>422053</v>
      </c>
      <c r="H47" s="49">
        <v>43353</v>
      </c>
      <c r="I47" s="25">
        <v>1427</v>
      </c>
      <c r="J47" s="25">
        <v>1286</v>
      </c>
      <c r="K47" s="25">
        <v>586982987</v>
      </c>
      <c r="L47" s="26">
        <v>456440</v>
      </c>
      <c r="M47" s="51">
        <v>8.14E-2</v>
      </c>
    </row>
    <row r="48" spans="1:15" ht="20.100000000000001" customHeight="1" x14ac:dyDescent="0.15">
      <c r="A48" s="60"/>
      <c r="B48" s="29" t="s">
        <v>26</v>
      </c>
      <c r="C48" s="30">
        <v>42829</v>
      </c>
      <c r="D48" s="31">
        <v>510</v>
      </c>
      <c r="E48" s="31">
        <v>385</v>
      </c>
      <c r="F48" s="31">
        <v>13017823</v>
      </c>
      <c r="G48" s="32">
        <v>33812</v>
      </c>
      <c r="H48" s="30">
        <v>43353</v>
      </c>
      <c r="I48" s="34">
        <v>461</v>
      </c>
      <c r="J48" s="31">
        <v>385</v>
      </c>
      <c r="K48" s="31">
        <v>14172000</v>
      </c>
      <c r="L48" s="32">
        <v>36810</v>
      </c>
      <c r="M48" s="33">
        <v>8.8599999999999998E-2</v>
      </c>
    </row>
    <row r="49" spans="1:13" ht="20.100000000000001" customHeight="1" x14ac:dyDescent="0.15">
      <c r="A49" s="60"/>
      <c r="B49" s="35" t="s">
        <v>28</v>
      </c>
      <c r="C49" s="37">
        <v>42829</v>
      </c>
      <c r="D49" s="38">
        <v>375</v>
      </c>
      <c r="E49" s="38">
        <v>375</v>
      </c>
      <c r="F49" s="38">
        <v>29627858</v>
      </c>
      <c r="G49" s="57">
        <v>79007</v>
      </c>
      <c r="H49" s="37">
        <v>43353</v>
      </c>
      <c r="I49" s="56">
        <v>375</v>
      </c>
      <c r="J49" s="56">
        <v>375</v>
      </c>
      <c r="K49" s="56">
        <v>31708508</v>
      </c>
      <c r="L49" s="57">
        <v>84556</v>
      </c>
      <c r="M49" s="59">
        <v>7.0199999999999999E-2</v>
      </c>
    </row>
    <row r="50" spans="1:13" ht="20.100000000000001" customHeight="1" x14ac:dyDescent="0.15">
      <c r="A50" s="60" t="s">
        <v>64</v>
      </c>
      <c r="B50" s="24" t="s">
        <v>34</v>
      </c>
      <c r="C50" s="52">
        <v>42917</v>
      </c>
      <c r="D50" s="25">
        <v>1399</v>
      </c>
      <c r="E50" s="25">
        <v>1289</v>
      </c>
      <c r="F50" s="25">
        <v>558558283</v>
      </c>
      <c r="G50" s="26">
        <v>433326</v>
      </c>
      <c r="H50" s="49">
        <v>43353</v>
      </c>
      <c r="I50" s="25">
        <v>1427</v>
      </c>
      <c r="J50" s="25">
        <v>1289</v>
      </c>
      <c r="K50" s="25">
        <v>587078268</v>
      </c>
      <c r="L50" s="26">
        <v>455452</v>
      </c>
      <c r="M50" s="51">
        <v>5.0999999999999997E-2</v>
      </c>
    </row>
    <row r="51" spans="1:13" ht="20.100000000000001" customHeight="1" x14ac:dyDescent="0.15">
      <c r="A51" s="60"/>
      <c r="B51" s="29" t="s">
        <v>35</v>
      </c>
      <c r="C51" s="30">
        <v>42917</v>
      </c>
      <c r="D51" s="34">
        <v>486</v>
      </c>
      <c r="E51" s="34">
        <v>388</v>
      </c>
      <c r="F51" s="34">
        <v>13477936</v>
      </c>
      <c r="G51" s="32">
        <v>34736</v>
      </c>
      <c r="H51" s="61">
        <v>43353</v>
      </c>
      <c r="I51" s="34">
        <v>461</v>
      </c>
      <c r="J51" s="34">
        <v>388</v>
      </c>
      <c r="K51" s="34">
        <v>14266888</v>
      </c>
      <c r="L51" s="62">
        <v>36770</v>
      </c>
      <c r="M51" s="63">
        <v>5.8500000000000003E-2</v>
      </c>
    </row>
    <row r="52" spans="1:13" ht="20.100000000000001" customHeight="1" x14ac:dyDescent="0.15">
      <c r="A52" s="60"/>
      <c r="B52" s="54" t="s">
        <v>36</v>
      </c>
      <c r="C52" s="58">
        <v>42917</v>
      </c>
      <c r="D52" s="64">
        <v>375</v>
      </c>
      <c r="E52" s="64">
        <v>375</v>
      </c>
      <c r="F52" s="64">
        <v>30475504</v>
      </c>
      <c r="G52" s="57">
        <v>81268</v>
      </c>
      <c r="H52" s="58">
        <v>43353</v>
      </c>
      <c r="I52" s="56">
        <v>375</v>
      </c>
      <c r="J52" s="56">
        <v>375</v>
      </c>
      <c r="K52" s="56">
        <v>31708508</v>
      </c>
      <c r="L52" s="57">
        <v>84556</v>
      </c>
      <c r="M52" s="59">
        <v>4.0399999999999998E-2</v>
      </c>
    </row>
    <row r="53" spans="1:13" ht="20.100000000000001" customHeight="1" x14ac:dyDescent="0.15">
      <c r="A53" s="60" t="s">
        <v>64</v>
      </c>
      <c r="B53" s="24" t="s">
        <v>37</v>
      </c>
      <c r="C53" s="52">
        <v>42978</v>
      </c>
      <c r="D53" s="25">
        <v>1409</v>
      </c>
      <c r="E53" s="25">
        <v>1333</v>
      </c>
      <c r="F53" s="25">
        <v>567855422</v>
      </c>
      <c r="G53" s="26">
        <v>425998</v>
      </c>
      <c r="H53" s="49">
        <v>43353</v>
      </c>
      <c r="I53" s="25">
        <v>1427</v>
      </c>
      <c r="J53" s="25">
        <v>1333</v>
      </c>
      <c r="K53" s="25">
        <v>595380312</v>
      </c>
      <c r="L53" s="26">
        <v>446646</v>
      </c>
      <c r="M53" s="51">
        <v>4.8399999999999999E-2</v>
      </c>
    </row>
    <row r="54" spans="1:13" ht="20.100000000000001" customHeight="1" x14ac:dyDescent="0.15">
      <c r="A54" s="60"/>
      <c r="B54" s="29" t="s">
        <v>35</v>
      </c>
      <c r="C54" s="30">
        <v>42978</v>
      </c>
      <c r="D54" s="34">
        <v>486</v>
      </c>
      <c r="E54" s="34">
        <v>388</v>
      </c>
      <c r="F54" s="34">
        <v>13477936</v>
      </c>
      <c r="G54" s="32">
        <v>34736</v>
      </c>
      <c r="H54" s="61">
        <v>43353</v>
      </c>
      <c r="I54" s="34">
        <v>461</v>
      </c>
      <c r="J54" s="34">
        <v>388</v>
      </c>
      <c r="K54" s="34">
        <v>14266888</v>
      </c>
      <c r="L54" s="62">
        <v>36770</v>
      </c>
      <c r="M54" s="63">
        <v>5.8500000000000003E-2</v>
      </c>
    </row>
    <row r="55" spans="1:13" ht="20.100000000000001" customHeight="1" x14ac:dyDescent="0.15">
      <c r="A55" s="60"/>
      <c r="B55" s="54" t="s">
        <v>36</v>
      </c>
      <c r="C55" s="58">
        <v>42978</v>
      </c>
      <c r="D55" s="64">
        <v>375</v>
      </c>
      <c r="E55" s="64">
        <v>375</v>
      </c>
      <c r="F55" s="64">
        <v>30475504</v>
      </c>
      <c r="G55" s="57">
        <v>81268</v>
      </c>
      <c r="H55" s="58">
        <v>43353</v>
      </c>
      <c r="I55" s="56">
        <v>375</v>
      </c>
      <c r="J55" s="56">
        <v>375</v>
      </c>
      <c r="K55" s="56">
        <v>31708508</v>
      </c>
      <c r="L55" s="57">
        <v>84556</v>
      </c>
      <c r="M55" s="59">
        <v>4.0399999999999998E-2</v>
      </c>
    </row>
    <row r="56" spans="1:13" ht="20.100000000000001" customHeight="1" x14ac:dyDescent="0.15">
      <c r="A56" s="60" t="s">
        <v>65</v>
      </c>
      <c r="B56" s="24" t="s">
        <v>17</v>
      </c>
      <c r="C56" s="52">
        <v>43101</v>
      </c>
      <c r="D56" s="25">
        <v>1419</v>
      </c>
      <c r="E56" s="25">
        <v>1362</v>
      </c>
      <c r="F56" s="25">
        <v>581541248</v>
      </c>
      <c r="G56" s="26">
        <v>426975</v>
      </c>
      <c r="H56" s="49">
        <v>43353</v>
      </c>
      <c r="I56" s="25">
        <v>1427</v>
      </c>
      <c r="J56" s="25">
        <v>1362</v>
      </c>
      <c r="K56" s="25">
        <v>597653763</v>
      </c>
      <c r="L56" s="26">
        <v>438805</v>
      </c>
      <c r="M56" s="51">
        <v>2.7699999999999999E-2</v>
      </c>
    </row>
    <row r="57" spans="1:13" ht="20.100000000000001" customHeight="1" x14ac:dyDescent="0.15">
      <c r="A57" s="60"/>
      <c r="B57" s="29" t="s">
        <v>35</v>
      </c>
      <c r="C57" s="30">
        <v>43101</v>
      </c>
      <c r="D57" s="34">
        <v>497</v>
      </c>
      <c r="E57" s="34">
        <v>418</v>
      </c>
      <c r="F57" s="34">
        <v>14914551</v>
      </c>
      <c r="G57" s="32">
        <v>35680</v>
      </c>
      <c r="H57" s="61">
        <v>43353</v>
      </c>
      <c r="I57" s="34">
        <v>461</v>
      </c>
      <c r="J57" s="34">
        <v>418</v>
      </c>
      <c r="K57" s="34">
        <v>15305809</v>
      </c>
      <c r="L57" s="62">
        <v>36616</v>
      </c>
      <c r="M57" s="63">
        <v>2.6200000000000001E-2</v>
      </c>
    </row>
    <row r="58" spans="1:13" ht="20.100000000000001" customHeight="1" x14ac:dyDescent="0.15">
      <c r="A58" s="60"/>
      <c r="B58" s="54" t="s">
        <v>38</v>
      </c>
      <c r="C58" s="58">
        <v>43101</v>
      </c>
      <c r="D58" s="56">
        <v>375</v>
      </c>
      <c r="E58" s="56">
        <v>375</v>
      </c>
      <c r="F58" s="56">
        <v>31094514</v>
      </c>
      <c r="G58" s="57">
        <v>82918</v>
      </c>
      <c r="H58" s="58">
        <v>43353</v>
      </c>
      <c r="I58" s="56">
        <v>375</v>
      </c>
      <c r="J58" s="56">
        <v>375</v>
      </c>
      <c r="K58" s="56">
        <v>31708508</v>
      </c>
      <c r="L58" s="57">
        <v>84556</v>
      </c>
      <c r="M58" s="59">
        <v>1.9699999999999999E-2</v>
      </c>
    </row>
    <row r="59" spans="1:13" ht="20.100000000000001" customHeight="1" x14ac:dyDescent="0.15">
      <c r="A59" s="60" t="s">
        <v>65</v>
      </c>
      <c r="B59" s="24" t="s">
        <v>17</v>
      </c>
      <c r="C59" s="52">
        <v>43178</v>
      </c>
      <c r="D59" s="25">
        <v>1419</v>
      </c>
      <c r="E59" s="25">
        <v>1363</v>
      </c>
      <c r="F59" s="25">
        <v>585561947</v>
      </c>
      <c r="G59" s="26">
        <v>429612</v>
      </c>
      <c r="H59" s="49">
        <v>43353</v>
      </c>
      <c r="I59" s="25">
        <v>1427</v>
      </c>
      <c r="J59" s="25">
        <v>1363</v>
      </c>
      <c r="K59" s="25">
        <v>598877517</v>
      </c>
      <c r="L59" s="26">
        <v>439381</v>
      </c>
      <c r="M59" s="51">
        <v>2.2700000000000001E-2</v>
      </c>
    </row>
    <row r="60" spans="1:13" ht="20.100000000000001" customHeight="1" x14ac:dyDescent="0.15">
      <c r="A60" s="60"/>
      <c r="B60" s="29" t="s">
        <v>26</v>
      </c>
      <c r="C60" s="30">
        <v>43178</v>
      </c>
      <c r="D60" s="34">
        <v>497</v>
      </c>
      <c r="E60" s="34">
        <v>418</v>
      </c>
      <c r="F60" s="34">
        <v>14914551</v>
      </c>
      <c r="G60" s="32">
        <v>35680</v>
      </c>
      <c r="H60" s="61">
        <v>43353</v>
      </c>
      <c r="I60" s="34">
        <v>461</v>
      </c>
      <c r="J60" s="34">
        <v>418</v>
      </c>
      <c r="K60" s="34">
        <v>15305809</v>
      </c>
      <c r="L60" s="62">
        <v>36616</v>
      </c>
      <c r="M60" s="63">
        <v>2.6200000000000001E-2</v>
      </c>
    </row>
    <row r="61" spans="1:13" ht="20.100000000000001" customHeight="1" x14ac:dyDescent="0.15">
      <c r="A61" s="60"/>
      <c r="B61" s="54" t="s">
        <v>36</v>
      </c>
      <c r="C61" s="58">
        <v>43353</v>
      </c>
      <c r="D61" s="56">
        <v>375</v>
      </c>
      <c r="E61" s="56">
        <v>375</v>
      </c>
      <c r="F61" s="56">
        <v>31094514</v>
      </c>
      <c r="G61" s="57">
        <v>82918</v>
      </c>
      <c r="H61" s="58">
        <v>43353</v>
      </c>
      <c r="I61" s="56">
        <v>375</v>
      </c>
      <c r="J61" s="56">
        <v>375</v>
      </c>
      <c r="K61" s="56">
        <v>31708508</v>
      </c>
      <c r="L61" s="57">
        <v>84556</v>
      </c>
      <c r="M61" s="59">
        <v>1.9699999999999999E-2</v>
      </c>
    </row>
    <row r="62" spans="1:13" ht="20.100000000000001" customHeight="1" x14ac:dyDescent="0.15">
      <c r="A62" s="60" t="s">
        <v>66</v>
      </c>
      <c r="B62" s="24" t="s">
        <v>17</v>
      </c>
      <c r="C62" s="52">
        <v>43282</v>
      </c>
      <c r="D62" s="25">
        <v>1427</v>
      </c>
      <c r="E62" s="25">
        <v>1427</v>
      </c>
      <c r="F62" s="25">
        <v>601341110</v>
      </c>
      <c r="G62" s="26">
        <v>421402</v>
      </c>
      <c r="H62" s="49">
        <v>43353</v>
      </c>
      <c r="I62" s="25">
        <v>1427</v>
      </c>
      <c r="J62" s="25">
        <v>1427</v>
      </c>
      <c r="K62" s="25">
        <v>603130216</v>
      </c>
      <c r="L62" s="26">
        <v>422656</v>
      </c>
      <c r="M62" s="51">
        <v>2.8999999999999998E-3</v>
      </c>
    </row>
    <row r="63" spans="1:13" ht="20.100000000000001" customHeight="1" x14ac:dyDescent="0.15">
      <c r="A63" s="60"/>
      <c r="B63" s="29" t="s">
        <v>26</v>
      </c>
      <c r="C63" s="30">
        <v>43282</v>
      </c>
      <c r="D63" s="34">
        <v>461</v>
      </c>
      <c r="E63" s="34">
        <v>461</v>
      </c>
      <c r="F63" s="34">
        <v>16545066</v>
      </c>
      <c r="G63" s="32">
        <v>35889</v>
      </c>
      <c r="H63" s="61">
        <v>43353</v>
      </c>
      <c r="I63" s="34">
        <v>461</v>
      </c>
      <c r="J63" s="34">
        <v>461</v>
      </c>
      <c r="K63" s="34">
        <v>16545066</v>
      </c>
      <c r="L63" s="62">
        <v>35889</v>
      </c>
      <c r="M63" s="63">
        <v>0</v>
      </c>
    </row>
    <row r="64" spans="1:13" ht="20.100000000000001" customHeight="1" x14ac:dyDescent="0.15">
      <c r="A64" s="60"/>
      <c r="B64" s="54" t="s">
        <v>36</v>
      </c>
      <c r="C64" s="58">
        <v>43353</v>
      </c>
      <c r="D64" s="56">
        <v>375</v>
      </c>
      <c r="E64" s="56">
        <v>375</v>
      </c>
      <c r="F64" s="56">
        <v>31708508</v>
      </c>
      <c r="G64" s="57">
        <v>84556</v>
      </c>
      <c r="H64" s="58">
        <v>43353</v>
      </c>
      <c r="I64" s="56">
        <v>375</v>
      </c>
      <c r="J64" s="56">
        <v>375</v>
      </c>
      <c r="K64" s="56">
        <v>31708508</v>
      </c>
      <c r="L64" s="57">
        <v>84556</v>
      </c>
      <c r="M64" s="59">
        <v>0</v>
      </c>
    </row>
    <row r="65" spans="1:15" ht="20.100000000000001" customHeight="1" x14ac:dyDescent="0.15">
      <c r="A65" s="60" t="s">
        <v>66</v>
      </c>
      <c r="B65" s="24" t="s">
        <v>17</v>
      </c>
      <c r="C65" s="52">
        <v>43353</v>
      </c>
      <c r="D65" s="25">
        <v>1427</v>
      </c>
      <c r="E65" s="25">
        <v>1427</v>
      </c>
      <c r="F65" s="25">
        <v>603130216</v>
      </c>
      <c r="G65" s="26">
        <v>422656</v>
      </c>
      <c r="H65" s="49">
        <v>43353</v>
      </c>
      <c r="I65" s="25">
        <v>1427</v>
      </c>
      <c r="J65" s="25">
        <v>1427</v>
      </c>
      <c r="K65" s="25">
        <v>603130216</v>
      </c>
      <c r="L65" s="26">
        <v>422656</v>
      </c>
      <c r="M65" s="51">
        <v>0</v>
      </c>
    </row>
    <row r="66" spans="1:15" ht="20.100000000000001" customHeight="1" x14ac:dyDescent="0.15">
      <c r="A66" s="60"/>
      <c r="B66" s="29" t="s">
        <v>39</v>
      </c>
      <c r="C66" s="30">
        <v>43353</v>
      </c>
      <c r="D66" s="34">
        <v>461</v>
      </c>
      <c r="E66" s="34">
        <v>461</v>
      </c>
      <c r="F66" s="34">
        <v>16545066</v>
      </c>
      <c r="G66" s="32">
        <v>35889</v>
      </c>
      <c r="H66" s="61">
        <v>43353</v>
      </c>
      <c r="I66" s="34">
        <v>461</v>
      </c>
      <c r="J66" s="34">
        <v>461</v>
      </c>
      <c r="K66" s="34">
        <v>16545066</v>
      </c>
      <c r="L66" s="62">
        <v>35889</v>
      </c>
      <c r="M66" s="63">
        <v>0</v>
      </c>
    </row>
    <row r="67" spans="1:15" ht="20.100000000000001" customHeight="1" x14ac:dyDescent="0.15">
      <c r="A67" s="60"/>
      <c r="B67" s="54" t="s">
        <v>28</v>
      </c>
      <c r="C67" s="58">
        <v>43353</v>
      </c>
      <c r="D67" s="56">
        <v>375</v>
      </c>
      <c r="E67" s="56">
        <v>375</v>
      </c>
      <c r="F67" s="56">
        <v>31708508</v>
      </c>
      <c r="G67" s="57">
        <v>84556</v>
      </c>
      <c r="H67" s="58">
        <v>43353</v>
      </c>
      <c r="I67" s="56">
        <v>375</v>
      </c>
      <c r="J67" s="56">
        <v>375</v>
      </c>
      <c r="K67" s="56">
        <v>31708508</v>
      </c>
      <c r="L67" s="57">
        <v>84556</v>
      </c>
      <c r="M67" s="59">
        <v>0</v>
      </c>
    </row>
    <row r="68" spans="1:15" ht="20.100000000000001" customHeight="1" x14ac:dyDescent="0.15">
      <c r="A68" s="65"/>
      <c r="B68" s="66"/>
      <c r="C68" s="67"/>
      <c r="D68" s="68"/>
      <c r="E68" s="68"/>
      <c r="F68" s="68"/>
      <c r="G68" s="68"/>
      <c r="H68" s="67"/>
      <c r="I68" s="68"/>
      <c r="J68" s="68"/>
      <c r="K68" s="68"/>
      <c r="L68" s="68"/>
      <c r="M68" s="69"/>
    </row>
    <row r="69" spans="1:15" ht="33.75" customHeight="1" x14ac:dyDescent="0.15">
      <c r="A69" s="7" t="s">
        <v>40</v>
      </c>
      <c r="B69" s="70" t="s">
        <v>41</v>
      </c>
      <c r="C69" s="71" t="s">
        <v>42</v>
      </c>
      <c r="D69" s="72"/>
      <c r="E69" s="72"/>
      <c r="F69" s="72"/>
      <c r="G69" s="73"/>
      <c r="H69" s="74" t="s">
        <v>43</v>
      </c>
      <c r="I69" s="75"/>
      <c r="J69" s="75"/>
      <c r="K69" s="75"/>
      <c r="L69" s="76"/>
      <c r="M69" s="77" t="s">
        <v>44</v>
      </c>
    </row>
    <row r="70" spans="1:15" ht="33.75" customHeight="1" thickBot="1" x14ac:dyDescent="0.2">
      <c r="A70" s="16"/>
      <c r="B70" s="78"/>
      <c r="C70" s="79" t="s">
        <v>45</v>
      </c>
      <c r="D70" s="80" t="s">
        <v>46</v>
      </c>
      <c r="E70" s="81" t="s">
        <v>47</v>
      </c>
      <c r="F70" s="81" t="s">
        <v>48</v>
      </c>
      <c r="G70" s="81" t="s">
        <v>49</v>
      </c>
      <c r="H70" s="82" t="s">
        <v>45</v>
      </c>
      <c r="I70" s="80" t="s">
        <v>46</v>
      </c>
      <c r="J70" s="81" t="s">
        <v>47</v>
      </c>
      <c r="K70" s="81" t="s">
        <v>48</v>
      </c>
      <c r="L70" s="81" t="s">
        <v>49</v>
      </c>
      <c r="M70" s="83"/>
    </row>
    <row r="71" spans="1:15" s="84" customFormat="1" ht="20.100000000000001" hidden="1" customHeight="1" thickTop="1" x14ac:dyDescent="0.15">
      <c r="A71" s="93" t="s">
        <v>53</v>
      </c>
      <c r="B71" s="94" t="s">
        <v>50</v>
      </c>
      <c r="C71" s="52">
        <v>41879</v>
      </c>
      <c r="D71" s="95">
        <v>1477</v>
      </c>
      <c r="E71" s="95">
        <v>1477</v>
      </c>
      <c r="F71" s="95">
        <v>1909180454</v>
      </c>
      <c r="G71" s="96">
        <v>1292606</v>
      </c>
      <c r="H71" s="52">
        <v>41879</v>
      </c>
      <c r="I71" s="95">
        <v>1477</v>
      </c>
      <c r="J71" s="95">
        <v>1477</v>
      </c>
      <c r="K71" s="95">
        <v>1909180454</v>
      </c>
      <c r="L71" s="96">
        <v>1292606</v>
      </c>
      <c r="M71" s="51">
        <v>0</v>
      </c>
      <c r="N71" s="27">
        <f t="shared" ref="N71:N74" si="4">TRUNC((L71-G71)/G71,4)</f>
        <v>0</v>
      </c>
      <c r="O71" s="27">
        <f t="shared" ref="O71:O74" si="5">M71-N71</f>
        <v>0</v>
      </c>
    </row>
    <row r="72" spans="1:15" s="84" customFormat="1" ht="20.100000000000001" hidden="1" customHeight="1" x14ac:dyDescent="0.15">
      <c r="A72" s="85"/>
      <c r="B72" s="35" t="s">
        <v>51</v>
      </c>
      <c r="C72" s="86">
        <v>42736</v>
      </c>
      <c r="D72" s="87">
        <v>59</v>
      </c>
      <c r="E72" s="87">
        <v>58</v>
      </c>
      <c r="F72" s="87">
        <v>94886174.125</v>
      </c>
      <c r="G72" s="88">
        <v>1635968</v>
      </c>
      <c r="H72" s="37">
        <v>43343</v>
      </c>
      <c r="I72" s="87">
        <v>471</v>
      </c>
      <c r="J72" s="87">
        <v>58</v>
      </c>
      <c r="K72" s="87">
        <v>108721417</v>
      </c>
      <c r="L72" s="88">
        <v>1874507</v>
      </c>
      <c r="M72" s="40">
        <v>0.14580000000000001</v>
      </c>
      <c r="N72" s="27"/>
      <c r="O72" s="27"/>
    </row>
    <row r="73" spans="1:15" s="84" customFormat="1" ht="20.100000000000001" customHeight="1" thickTop="1" x14ac:dyDescent="0.15">
      <c r="A73" s="89"/>
      <c r="B73" s="54" t="s">
        <v>52</v>
      </c>
      <c r="C73" s="90">
        <v>41879</v>
      </c>
      <c r="D73" s="91"/>
      <c r="E73" s="91"/>
      <c r="F73" s="91"/>
      <c r="G73" s="92">
        <v>10000</v>
      </c>
      <c r="H73" s="90">
        <v>43343</v>
      </c>
      <c r="I73" s="91"/>
      <c r="J73" s="91"/>
      <c r="K73" s="91"/>
      <c r="L73" s="92">
        <v>11458</v>
      </c>
      <c r="M73" s="59">
        <v>0.14580000000000001</v>
      </c>
      <c r="N73" s="27"/>
      <c r="O73" s="27"/>
    </row>
    <row r="74" spans="1:15" ht="20.25" customHeight="1" x14ac:dyDescent="0.15">
      <c r="A74" s="97" t="s">
        <v>54</v>
      </c>
      <c r="B74" s="98" t="s">
        <v>55</v>
      </c>
      <c r="C74" s="99">
        <v>42736</v>
      </c>
      <c r="D74" s="91">
        <v>59</v>
      </c>
      <c r="E74" s="91">
        <v>58</v>
      </c>
      <c r="F74" s="87">
        <v>94886174.125</v>
      </c>
      <c r="G74" s="92">
        <v>1635968</v>
      </c>
      <c r="H74" s="90">
        <v>43343</v>
      </c>
      <c r="I74" s="91">
        <v>471</v>
      </c>
      <c r="J74" s="91">
        <v>58</v>
      </c>
      <c r="K74" s="91">
        <v>108721417</v>
      </c>
      <c r="L74" s="92">
        <v>1874507</v>
      </c>
      <c r="M74" s="59">
        <v>0.14580000000000001</v>
      </c>
      <c r="N74" s="27">
        <f t="shared" si="4"/>
        <v>0.14580000000000001</v>
      </c>
      <c r="O74" s="27">
        <f t="shared" si="5"/>
        <v>0</v>
      </c>
    </row>
    <row r="75" spans="1:15" ht="20.25" customHeight="1" x14ac:dyDescent="0.15">
      <c r="A75" s="97" t="s">
        <v>56</v>
      </c>
      <c r="B75" s="98" t="s">
        <v>55</v>
      </c>
      <c r="C75" s="99">
        <v>42978</v>
      </c>
      <c r="D75" s="91">
        <v>99</v>
      </c>
      <c r="E75" s="91">
        <v>94</v>
      </c>
      <c r="F75" s="91">
        <v>98933913</v>
      </c>
      <c r="G75" s="92">
        <v>1052488</v>
      </c>
      <c r="H75" s="90">
        <v>43343</v>
      </c>
      <c r="I75" s="91">
        <v>471</v>
      </c>
      <c r="J75" s="91">
        <v>94</v>
      </c>
      <c r="K75" s="91">
        <v>109464876</v>
      </c>
      <c r="L75" s="92">
        <v>1164519</v>
      </c>
      <c r="M75" s="59">
        <v>0.10639999999999999</v>
      </c>
    </row>
    <row r="76" spans="1:15" ht="20.25" customHeight="1" x14ac:dyDescent="0.15">
      <c r="A76" s="97" t="s">
        <v>57</v>
      </c>
      <c r="B76" s="98" t="s">
        <v>55</v>
      </c>
      <c r="C76" s="99">
        <v>43161</v>
      </c>
      <c r="D76" s="91">
        <v>162</v>
      </c>
      <c r="E76" s="91">
        <v>155</v>
      </c>
      <c r="F76" s="91">
        <v>246920573</v>
      </c>
      <c r="G76" s="92">
        <v>1593035</v>
      </c>
      <c r="H76" s="90">
        <v>43343</v>
      </c>
      <c r="I76" s="91">
        <v>471</v>
      </c>
      <c r="J76" s="91">
        <v>155</v>
      </c>
      <c r="K76" s="91">
        <v>256900765</v>
      </c>
      <c r="L76" s="92">
        <v>1657424</v>
      </c>
      <c r="M76" s="59">
        <v>4.0399999999999998E-2</v>
      </c>
    </row>
    <row r="77" spans="1:15" ht="20.25" customHeight="1" x14ac:dyDescent="0.15">
      <c r="A77" s="97" t="s">
        <v>57</v>
      </c>
      <c r="B77" s="98" t="s">
        <v>55</v>
      </c>
      <c r="C77" s="99">
        <v>43343</v>
      </c>
      <c r="D77" s="91">
        <v>471</v>
      </c>
      <c r="E77" s="91">
        <v>471</v>
      </c>
      <c r="F77" s="91">
        <v>434396544</v>
      </c>
      <c r="G77" s="92">
        <v>922285</v>
      </c>
      <c r="H77" s="90">
        <v>43343</v>
      </c>
      <c r="I77" s="91">
        <v>471</v>
      </c>
      <c r="J77" s="91">
        <v>471</v>
      </c>
      <c r="K77" s="91">
        <v>434396544</v>
      </c>
      <c r="L77" s="92">
        <v>922285</v>
      </c>
      <c r="M77" s="59">
        <v>0</v>
      </c>
    </row>
    <row r="78" spans="1:15" ht="17.100000000000001" customHeight="1" x14ac:dyDescent="0.15"/>
    <row r="79" spans="1:15" ht="17.100000000000001" customHeight="1" x14ac:dyDescent="0.15"/>
    <row r="80" spans="1:15" ht="17.100000000000001" customHeight="1" x14ac:dyDescent="0.15"/>
    <row r="81" spans="2:15" ht="17.100000000000001" customHeight="1" x14ac:dyDescent="0.15"/>
    <row r="82" spans="2:15" ht="17.100000000000001" customHeight="1" x14ac:dyDescent="0.15"/>
    <row r="83" spans="2:15" s="100" customFormat="1" ht="17.100000000000001" customHeight="1" x14ac:dyDescent="0.15">
      <c r="B83" s="2"/>
      <c r="C83" s="5"/>
      <c r="D83" s="2"/>
      <c r="E83" s="2"/>
      <c r="F83" s="2"/>
      <c r="G83" s="2"/>
      <c r="H83" s="6"/>
      <c r="I83" s="2"/>
      <c r="J83" s="2"/>
      <c r="K83" s="2"/>
      <c r="L83" s="2"/>
      <c r="M83" s="2"/>
      <c r="N83" s="2"/>
      <c r="O83" s="2"/>
    </row>
    <row r="84" spans="2:15" s="100" customFormat="1" ht="17.100000000000001" customHeight="1" x14ac:dyDescent="0.15">
      <c r="B84" s="2"/>
      <c r="C84" s="5"/>
      <c r="D84" s="2"/>
      <c r="E84" s="2"/>
      <c r="F84" s="2"/>
      <c r="G84" s="2"/>
      <c r="H84" s="6"/>
      <c r="I84" s="2"/>
      <c r="J84" s="2"/>
      <c r="K84" s="2"/>
      <c r="L84" s="2"/>
      <c r="M84" s="2"/>
      <c r="N84" s="2"/>
      <c r="O84" s="2"/>
    </row>
    <row r="85" spans="2:15" s="100" customFormat="1" ht="17.100000000000001" customHeight="1" x14ac:dyDescent="0.15">
      <c r="B85" s="2"/>
      <c r="C85" s="5"/>
      <c r="D85" s="2"/>
      <c r="E85" s="2"/>
      <c r="F85" s="2"/>
      <c r="G85" s="2"/>
      <c r="H85" s="6"/>
      <c r="I85" s="2"/>
      <c r="J85" s="2"/>
      <c r="K85" s="2"/>
      <c r="L85" s="2"/>
      <c r="M85" s="2"/>
      <c r="N85" s="2"/>
      <c r="O85" s="2"/>
    </row>
    <row r="86" spans="2:15" s="100" customFormat="1" ht="17.100000000000001" customHeight="1" x14ac:dyDescent="0.15">
      <c r="B86" s="2"/>
      <c r="C86" s="5"/>
      <c r="D86" s="2"/>
      <c r="E86" s="2"/>
      <c r="F86" s="2"/>
      <c r="G86" s="2"/>
      <c r="H86" s="6"/>
      <c r="I86" s="2"/>
      <c r="J86" s="2"/>
      <c r="K86" s="2"/>
      <c r="L86" s="2"/>
      <c r="M86" s="2"/>
      <c r="N86" s="2"/>
      <c r="O86" s="2"/>
    </row>
    <row r="87" spans="2:15" s="100" customFormat="1" ht="17.100000000000001" customHeight="1" x14ac:dyDescent="0.15">
      <c r="B87" s="2"/>
      <c r="C87" s="5"/>
      <c r="D87" s="2"/>
      <c r="E87" s="2"/>
      <c r="F87" s="2"/>
      <c r="G87" s="2"/>
      <c r="H87" s="6"/>
      <c r="I87" s="2"/>
      <c r="J87" s="2"/>
      <c r="K87" s="2"/>
      <c r="L87" s="2"/>
      <c r="M87" s="2"/>
      <c r="N87" s="2"/>
      <c r="O87" s="2"/>
    </row>
  </sheetData>
  <autoFilter ref="A5:O67">
    <filterColumn colId="1">
      <filters>
        <filter val="건축"/>
        <filter val="건축(합산)"/>
        <filter val="기계"/>
        <filter val="기계(합산)"/>
        <filter val="토목"/>
      </filters>
    </filterColumn>
  </autoFilter>
  <mergeCells count="31">
    <mergeCell ref="A71:A73"/>
    <mergeCell ref="M69:M70"/>
    <mergeCell ref="A62:A64"/>
    <mergeCell ref="A65:A67"/>
    <mergeCell ref="A69:A70"/>
    <mergeCell ref="B69:B70"/>
    <mergeCell ref="C69:G69"/>
    <mergeCell ref="H69:L69"/>
    <mergeCell ref="A44:A46"/>
    <mergeCell ref="A47:A49"/>
    <mergeCell ref="A50:A52"/>
    <mergeCell ref="A53:A55"/>
    <mergeCell ref="A56:A58"/>
    <mergeCell ref="A59:A61"/>
    <mergeCell ref="A26:A28"/>
    <mergeCell ref="A29:A31"/>
    <mergeCell ref="A32:A34"/>
    <mergeCell ref="A35:A37"/>
    <mergeCell ref="A38:A40"/>
    <mergeCell ref="A41:A43"/>
    <mergeCell ref="A6:A12"/>
    <mergeCell ref="A13:A19"/>
    <mergeCell ref="A20:A22"/>
    <mergeCell ref="A23:A25"/>
    <mergeCell ref="A1:M1"/>
    <mergeCell ref="A2:M2"/>
    <mergeCell ref="A4:A5"/>
    <mergeCell ref="B4:B5"/>
    <mergeCell ref="C4:G4"/>
    <mergeCell ref="H4:L4"/>
    <mergeCell ref="M4:M5"/>
  </mergeCells>
  <phoneticPr fontId="4" type="noConversion"/>
  <pageMargins left="0.39370078740157483" right="0.39370078740157483" top="0.74803149606299213" bottom="0.56999999999999995" header="0.31496062992125984" footer="0.25"/>
  <pageSetup paperSize="9" scale="97" orientation="portrait" r:id="rId1"/>
  <headerFooter>
    <oddFooter>&amp;C- &amp;P -</oddFooter>
  </headerFooter>
  <rowBreaks count="1" manualBreakCount="1">
    <brk id="6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총괄표(전체)</vt:lpstr>
      <vt:lpstr>'총괄표(전체)'!Print_Area</vt:lpstr>
      <vt:lpstr>'총괄표(전체)'!Print_Titles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2018-10-01T08:25:27Z</dcterms:created>
  <dcterms:modified xsi:type="dcterms:W3CDTF">2018-10-01T08:29:07Z</dcterms:modified>
</cp:coreProperties>
</file>